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7.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codeName="ThisWorkbook"/>
  <bookViews>
    <workbookView xWindow="615" yWindow="60" windowWidth="15120" windowHeight="11580" tabRatio="828" activeTab="1"/>
  </bookViews>
  <sheets>
    <sheet name="Read ME" sheetId="27" r:id="rId1"/>
    <sheet name="START" sheetId="16" r:id="rId2"/>
    <sheet name="CPM" sheetId="3" r:id="rId3"/>
    <sheet name="EFE-IFE" sheetId="17" r:id="rId4"/>
    <sheet name="CompanyWorth" sheetId="7" r:id="rId5"/>
    <sheet name="BCG" sheetId="9" r:id="rId6"/>
    <sheet name="IE" sheetId="10" r:id="rId7"/>
    <sheet name="SPACE" sheetId="20" r:id="rId8"/>
    <sheet name="GRAND" sheetId="21" r:id="rId9"/>
    <sheet name="QSPM" sheetId="22" r:id="rId10"/>
    <sheet name="SWOT" sheetId="23" r:id="rId11"/>
    <sheet name="EPS-EBIT" sheetId="12" r:id="rId12"/>
    <sheet name="EPS-EBIT Graph" sheetId="26" r:id="rId13"/>
    <sheet name="Financial Charts" sheetId="24" r:id="rId14"/>
    <sheet name="Financial Ratios" sheetId="25" r:id="rId15"/>
  </sheets>
  <definedNames>
    <definedName name="OLE_LINK1" localSheetId="0">'Read ME'!$J$4</definedName>
    <definedName name="OLE_LINK2" localSheetId="0">'Read ME'!$J$2</definedName>
  </definedNames>
  <calcPr calcId="145621"/>
</workbook>
</file>

<file path=xl/calcChain.xml><?xml version="1.0" encoding="utf-8"?>
<calcChain xmlns="http://schemas.openxmlformats.org/spreadsheetml/2006/main">
  <c r="J109" i="10" l="1"/>
  <c r="I109" i="10"/>
  <c r="H109" i="10"/>
  <c r="G109" i="10"/>
  <c r="I64" i="10"/>
  <c r="H64" i="10"/>
  <c r="G64" i="10"/>
  <c r="I65" i="10"/>
  <c r="H65" i="10"/>
  <c r="G65" i="10"/>
  <c r="H20" i="10"/>
  <c r="G20" i="10"/>
  <c r="J110" i="10"/>
  <c r="I110" i="10"/>
  <c r="H110" i="10"/>
  <c r="G110" i="10"/>
  <c r="J108" i="10"/>
  <c r="I108" i="10"/>
  <c r="H108" i="10"/>
  <c r="G108" i="10"/>
  <c r="I63" i="10"/>
  <c r="H63" i="10"/>
  <c r="G63" i="10"/>
  <c r="H21" i="10"/>
  <c r="G21" i="10"/>
  <c r="H18" i="10"/>
  <c r="G18" i="10"/>
  <c r="B20" i="17" l="1"/>
  <c r="B19" i="17"/>
  <c r="A395" i="16"/>
  <c r="A394" i="16"/>
  <c r="A393" i="16"/>
  <c r="A392" i="16"/>
  <c r="A391" i="16"/>
  <c r="A390" i="16"/>
  <c r="A389" i="16"/>
  <c r="A388" i="16"/>
  <c r="A387" i="16"/>
  <c r="A386" i="16"/>
  <c r="A385" i="16"/>
  <c r="A384" i="16"/>
  <c r="A383" i="16"/>
  <c r="B17" i="22"/>
  <c r="D18" i="22"/>
  <c r="P46" i="20"/>
  <c r="B36" i="17"/>
  <c r="B29" i="7"/>
  <c r="B28" i="7"/>
  <c r="B27" i="7"/>
  <c r="B26" i="7"/>
  <c r="B30" i="7" l="1"/>
  <c r="J319" i="16"/>
  <c r="F106" i="9"/>
  <c r="F101" i="9"/>
  <c r="F96" i="9"/>
  <c r="F91" i="9"/>
  <c r="G108" i="9"/>
  <c r="G107" i="9"/>
  <c r="G103" i="9"/>
  <c r="G102" i="9"/>
  <c r="G98" i="9"/>
  <c r="G97" i="9"/>
  <c r="G93" i="9"/>
  <c r="G92" i="9"/>
  <c r="G70" i="9"/>
  <c r="G69" i="9"/>
  <c r="G65" i="9"/>
  <c r="G64" i="9"/>
  <c r="G60" i="9"/>
  <c r="G59" i="9"/>
  <c r="F68" i="9"/>
  <c r="F63" i="9"/>
  <c r="F58" i="9"/>
  <c r="M410" i="16"/>
  <c r="L410" i="16"/>
  <c r="K410" i="16"/>
  <c r="D82" i="16"/>
  <c r="P57" i="20"/>
  <c r="P56" i="20"/>
  <c r="P55" i="20"/>
  <c r="P54" i="20"/>
  <c r="P53" i="20"/>
  <c r="P45" i="20"/>
  <c r="P44" i="20"/>
  <c r="P43" i="20"/>
  <c r="P42" i="20"/>
  <c r="E28" i="9"/>
  <c r="E22" i="9"/>
  <c r="I405" i="16"/>
  <c r="H405" i="16"/>
  <c r="G405" i="16"/>
  <c r="F405" i="16"/>
  <c r="E405" i="16"/>
  <c r="D405" i="16"/>
  <c r="I404" i="16"/>
  <c r="H404" i="16"/>
  <c r="G404" i="16"/>
  <c r="F404" i="16"/>
  <c r="E404" i="16"/>
  <c r="D404" i="16"/>
  <c r="M407" i="16"/>
  <c r="L407" i="16"/>
  <c r="K407" i="16"/>
  <c r="M411" i="16"/>
  <c r="L411" i="16"/>
  <c r="M409" i="16"/>
  <c r="L409" i="16"/>
  <c r="M408" i="16"/>
  <c r="L408" i="16"/>
  <c r="M406" i="16"/>
  <c r="L406" i="16"/>
  <c r="M405" i="16"/>
  <c r="L405" i="16"/>
  <c r="M404" i="16"/>
  <c r="L404" i="16"/>
  <c r="M403" i="16"/>
  <c r="L403" i="16"/>
  <c r="M402" i="16"/>
  <c r="L402" i="16"/>
  <c r="M401" i="16"/>
  <c r="L401" i="16"/>
  <c r="K411" i="16"/>
  <c r="K409" i="16"/>
  <c r="K408" i="16"/>
  <c r="K406" i="16"/>
  <c r="K405" i="16"/>
  <c r="K404" i="16"/>
  <c r="K403" i="16"/>
  <c r="K402" i="16"/>
  <c r="K401" i="16"/>
  <c r="K399" i="16"/>
  <c r="I411" i="16"/>
  <c r="H411" i="16"/>
  <c r="G411" i="16"/>
  <c r="F411" i="16"/>
  <c r="E411" i="16"/>
  <c r="I410" i="16"/>
  <c r="H410" i="16"/>
  <c r="G410" i="16"/>
  <c r="F410" i="16"/>
  <c r="E410" i="16"/>
  <c r="I409" i="16"/>
  <c r="H409" i="16"/>
  <c r="G409" i="16"/>
  <c r="F409" i="16"/>
  <c r="E409" i="16"/>
  <c r="I408" i="16"/>
  <c r="H408" i="16"/>
  <c r="G408" i="16"/>
  <c r="F408" i="16"/>
  <c r="E408" i="16"/>
  <c r="I407" i="16"/>
  <c r="H407" i="16"/>
  <c r="G407" i="16"/>
  <c r="F407" i="16"/>
  <c r="E407" i="16"/>
  <c r="I406" i="16"/>
  <c r="H406" i="16"/>
  <c r="G406" i="16"/>
  <c r="F406" i="16"/>
  <c r="E406" i="16"/>
  <c r="I403" i="16"/>
  <c r="H403" i="16"/>
  <c r="G403" i="16"/>
  <c r="F403" i="16"/>
  <c r="E403" i="16"/>
  <c r="I402" i="16"/>
  <c r="H402" i="16"/>
  <c r="G402" i="16"/>
  <c r="F402" i="16"/>
  <c r="E402" i="16"/>
  <c r="I401" i="16"/>
  <c r="H401" i="16"/>
  <c r="G401" i="16"/>
  <c r="F401" i="16"/>
  <c r="E401" i="16"/>
  <c r="I400" i="16"/>
  <c r="D411" i="16"/>
  <c r="D410" i="16"/>
  <c r="D409" i="16"/>
  <c r="D408" i="16"/>
  <c r="D407" i="16"/>
  <c r="D406" i="16"/>
  <c r="D403" i="16"/>
  <c r="D402" i="16"/>
  <c r="D401" i="16"/>
  <c r="H400" i="16"/>
  <c r="G400" i="16"/>
  <c r="F400" i="16"/>
  <c r="E400" i="16"/>
  <c r="D400" i="16"/>
  <c r="D399" i="16"/>
  <c r="A382" i="16"/>
  <c r="F382" i="16"/>
  <c r="M400" i="16" s="1"/>
  <c r="E382" i="16"/>
  <c r="L400" i="16" s="1"/>
  <c r="D382" i="16"/>
  <c r="K400" i="16" s="1"/>
  <c r="A362" i="16"/>
  <c r="K32" i="21"/>
  <c r="D31" i="21"/>
  <c r="B15" i="17"/>
  <c r="E19" i="21" l="1"/>
  <c r="J17" i="21"/>
  <c r="K29" i="12" l="1"/>
  <c r="J29" i="12"/>
  <c r="I29" i="12"/>
  <c r="E29" i="9"/>
  <c r="E27" i="9"/>
  <c r="E24" i="9"/>
  <c r="E23" i="9"/>
  <c r="I9" i="3"/>
  <c r="G9" i="3"/>
  <c r="E9" i="3"/>
  <c r="B15" i="7"/>
  <c r="F334" i="16" l="1"/>
  <c r="I22" i="12"/>
  <c r="F22" i="12"/>
  <c r="K25" i="12"/>
  <c r="J25" i="12"/>
  <c r="I25" i="12"/>
  <c r="H25" i="12"/>
  <c r="G25" i="12"/>
  <c r="F25" i="12"/>
  <c r="I19" i="12"/>
  <c r="J19" i="12"/>
  <c r="K19" i="12"/>
  <c r="K15" i="12"/>
  <c r="J15" i="12"/>
  <c r="I15" i="12"/>
  <c r="I24" i="12"/>
  <c r="J24" i="12"/>
  <c r="K24" i="12"/>
  <c r="F24" i="12"/>
  <c r="G24" i="12"/>
  <c r="H24" i="12"/>
  <c r="I14" i="12"/>
  <c r="J14" i="12"/>
  <c r="K14" i="12"/>
  <c r="F14" i="12"/>
  <c r="F16" i="12" s="1"/>
  <c r="G14" i="12"/>
  <c r="G16" i="12" s="1"/>
  <c r="H14" i="12"/>
  <c r="H16" i="12" s="1"/>
  <c r="D8" i="22"/>
  <c r="F8" i="22"/>
  <c r="F42" i="22"/>
  <c r="D42" i="22"/>
  <c r="C58" i="22"/>
  <c r="C59" i="22"/>
  <c r="C60" i="22"/>
  <c r="C61" i="22"/>
  <c r="C62" i="22"/>
  <c r="C63" i="22"/>
  <c r="C64" i="22"/>
  <c r="C65" i="22"/>
  <c r="C66" i="22"/>
  <c r="C67" i="22"/>
  <c r="C46" i="22"/>
  <c r="C47" i="22"/>
  <c r="C48" i="22"/>
  <c r="C49" i="22"/>
  <c r="C50" i="22"/>
  <c r="C51" i="22"/>
  <c r="C52" i="22"/>
  <c r="C53" i="22"/>
  <c r="C54" i="22"/>
  <c r="C55" i="22"/>
  <c r="B58" i="22"/>
  <c r="B59" i="22"/>
  <c r="B60" i="22"/>
  <c r="B61" i="22"/>
  <c r="B62" i="22"/>
  <c r="B63" i="22"/>
  <c r="B64" i="22"/>
  <c r="B65" i="22"/>
  <c r="B66" i="22"/>
  <c r="B67" i="22"/>
  <c r="B46" i="22"/>
  <c r="B47" i="22"/>
  <c r="B48" i="22"/>
  <c r="B49" i="22"/>
  <c r="B50" i="22"/>
  <c r="B51" i="22"/>
  <c r="B52" i="22"/>
  <c r="B53" i="22"/>
  <c r="B54" i="22"/>
  <c r="B55" i="22"/>
  <c r="F58" i="22"/>
  <c r="F59" i="22"/>
  <c r="F60" i="22"/>
  <c r="G60" i="22" s="1"/>
  <c r="F61" i="22"/>
  <c r="F62" i="22"/>
  <c r="G62" i="22" s="1"/>
  <c r="F63" i="22"/>
  <c r="F64" i="22"/>
  <c r="F65" i="22"/>
  <c r="F66" i="22"/>
  <c r="F67" i="22"/>
  <c r="D58" i="22"/>
  <c r="D59" i="22"/>
  <c r="D60" i="22"/>
  <c r="D61" i="22"/>
  <c r="D62" i="22"/>
  <c r="D63" i="22"/>
  <c r="D64" i="22"/>
  <c r="D65" i="22"/>
  <c r="D66" i="22"/>
  <c r="D67" i="22"/>
  <c r="F46" i="22"/>
  <c r="F47" i="22"/>
  <c r="F48" i="22"/>
  <c r="F49" i="22"/>
  <c r="F50" i="22"/>
  <c r="F51" i="22"/>
  <c r="F52" i="22"/>
  <c r="F53" i="22"/>
  <c r="F54" i="22"/>
  <c r="F55" i="22"/>
  <c r="D46" i="22"/>
  <c r="D47" i="22"/>
  <c r="D48" i="22"/>
  <c r="D49" i="22"/>
  <c r="D50" i="22"/>
  <c r="D51" i="22"/>
  <c r="D52" i="22"/>
  <c r="D53" i="22"/>
  <c r="D54" i="22"/>
  <c r="D55" i="22"/>
  <c r="F24" i="22"/>
  <c r="F25" i="22"/>
  <c r="F26" i="22"/>
  <c r="F27" i="22"/>
  <c r="F28" i="22"/>
  <c r="F29" i="22"/>
  <c r="F30" i="22"/>
  <c r="F31" i="22"/>
  <c r="F32" i="22"/>
  <c r="F33" i="22"/>
  <c r="D24" i="22"/>
  <c r="D25" i="22"/>
  <c r="D26" i="22"/>
  <c r="D27" i="22"/>
  <c r="D28" i="22"/>
  <c r="D29" i="22"/>
  <c r="D30" i="22"/>
  <c r="D31" i="22"/>
  <c r="D32" i="22"/>
  <c r="D33" i="22"/>
  <c r="D12" i="22"/>
  <c r="F12" i="22"/>
  <c r="D13" i="22"/>
  <c r="F13" i="22"/>
  <c r="D14" i="22"/>
  <c r="F14" i="22"/>
  <c r="D15" i="22"/>
  <c r="F15" i="22"/>
  <c r="D16" i="22"/>
  <c r="F16" i="22"/>
  <c r="D17" i="22"/>
  <c r="F17" i="22"/>
  <c r="F18" i="22"/>
  <c r="D19" i="22"/>
  <c r="F19" i="22"/>
  <c r="D20" i="22"/>
  <c r="F20" i="22"/>
  <c r="D21" i="22"/>
  <c r="F21" i="22"/>
  <c r="C24" i="22"/>
  <c r="C25" i="22"/>
  <c r="C26" i="22"/>
  <c r="C27" i="22"/>
  <c r="C28" i="22"/>
  <c r="C29" i="22"/>
  <c r="C30" i="22"/>
  <c r="C31" i="22"/>
  <c r="C32" i="22"/>
  <c r="C33" i="22"/>
  <c r="B24" i="22"/>
  <c r="B25" i="22"/>
  <c r="B26" i="22"/>
  <c r="B27" i="22"/>
  <c r="B28" i="22"/>
  <c r="B29" i="22"/>
  <c r="B30" i="22"/>
  <c r="B31" i="22"/>
  <c r="B32" i="22"/>
  <c r="B33" i="22"/>
  <c r="C12" i="22"/>
  <c r="C13" i="22"/>
  <c r="C14" i="22"/>
  <c r="C15" i="22"/>
  <c r="C16" i="22"/>
  <c r="C17" i="22"/>
  <c r="C18" i="22"/>
  <c r="C19" i="22"/>
  <c r="C20" i="22"/>
  <c r="C21" i="22"/>
  <c r="B12" i="22"/>
  <c r="B13" i="22"/>
  <c r="B14" i="22"/>
  <c r="B15" i="22"/>
  <c r="B16" i="22"/>
  <c r="B18" i="22"/>
  <c r="B19" i="22"/>
  <c r="B20" i="22"/>
  <c r="B21" i="22"/>
  <c r="H53" i="20"/>
  <c r="H54" i="20"/>
  <c r="H55" i="20"/>
  <c r="H56" i="20"/>
  <c r="H57" i="20"/>
  <c r="H42" i="20"/>
  <c r="H43" i="20"/>
  <c r="H44" i="20"/>
  <c r="H45" i="20"/>
  <c r="H46" i="20"/>
  <c r="I42" i="20"/>
  <c r="I43" i="20"/>
  <c r="I44" i="20"/>
  <c r="I45" i="20"/>
  <c r="I46" i="20"/>
  <c r="B53" i="20"/>
  <c r="B54" i="20"/>
  <c r="B55" i="20"/>
  <c r="B56" i="20"/>
  <c r="B57" i="20"/>
  <c r="I53" i="20"/>
  <c r="I54" i="20"/>
  <c r="I55" i="20"/>
  <c r="I56" i="20"/>
  <c r="I57" i="20"/>
  <c r="B42" i="20"/>
  <c r="B43" i="20"/>
  <c r="B44" i="20"/>
  <c r="B45" i="20"/>
  <c r="B46" i="20"/>
  <c r="F29" i="9"/>
  <c r="F28" i="9"/>
  <c r="F24" i="9"/>
  <c r="F23" i="9"/>
  <c r="B18" i="7"/>
  <c r="B17" i="7"/>
  <c r="B16" i="7"/>
  <c r="B16" i="17"/>
  <c r="B17" i="17"/>
  <c r="B18" i="17"/>
  <c r="B21" i="17"/>
  <c r="B22" i="17"/>
  <c r="B23" i="17"/>
  <c r="B24" i="17"/>
  <c r="B49" i="17"/>
  <c r="B50" i="17"/>
  <c r="B51" i="17"/>
  <c r="B52" i="17"/>
  <c r="B53" i="17"/>
  <c r="B54" i="17"/>
  <c r="B55" i="17"/>
  <c r="B56" i="17"/>
  <c r="B57" i="17"/>
  <c r="B58" i="17"/>
  <c r="B61" i="17"/>
  <c r="B62" i="17"/>
  <c r="B63" i="17"/>
  <c r="B64" i="17"/>
  <c r="B65" i="17"/>
  <c r="B66" i="17"/>
  <c r="B67" i="17"/>
  <c r="B68" i="17"/>
  <c r="B69" i="17"/>
  <c r="B70" i="17"/>
  <c r="D61" i="17"/>
  <c r="D62" i="17"/>
  <c r="D63" i="17"/>
  <c r="D64" i="17"/>
  <c r="D65" i="17"/>
  <c r="D66" i="17"/>
  <c r="D67" i="17"/>
  <c r="D68" i="17"/>
  <c r="D69" i="17"/>
  <c r="D70" i="17"/>
  <c r="C61" i="17"/>
  <c r="C62" i="17"/>
  <c r="C63" i="17"/>
  <c r="C64" i="17"/>
  <c r="C65" i="17"/>
  <c r="C66" i="17"/>
  <c r="C67" i="17"/>
  <c r="C68" i="17"/>
  <c r="C69" i="17"/>
  <c r="C70" i="17"/>
  <c r="D49" i="17"/>
  <c r="D50" i="17"/>
  <c r="D51" i="17"/>
  <c r="D52" i="17"/>
  <c r="D53" i="17"/>
  <c r="D54" i="17"/>
  <c r="D55" i="17"/>
  <c r="D56" i="17"/>
  <c r="D57" i="17"/>
  <c r="D58" i="17"/>
  <c r="C49" i="17"/>
  <c r="C50" i="17"/>
  <c r="C51" i="17"/>
  <c r="C52" i="17"/>
  <c r="C53" i="17"/>
  <c r="C54" i="17"/>
  <c r="C55" i="17"/>
  <c r="C56" i="17"/>
  <c r="C57" i="17"/>
  <c r="C58" i="17"/>
  <c r="D27" i="17"/>
  <c r="D28" i="17"/>
  <c r="D29" i="17"/>
  <c r="D30" i="17"/>
  <c r="D31" i="17"/>
  <c r="D32" i="17"/>
  <c r="D33" i="17"/>
  <c r="D34" i="17"/>
  <c r="D35" i="17"/>
  <c r="D36" i="17"/>
  <c r="C27" i="17"/>
  <c r="C28" i="17"/>
  <c r="C29" i="17"/>
  <c r="C30" i="17"/>
  <c r="C31" i="17"/>
  <c r="C32" i="17"/>
  <c r="C33" i="17"/>
  <c r="C34" i="17"/>
  <c r="C35" i="17"/>
  <c r="C36" i="17"/>
  <c r="D15" i="17"/>
  <c r="D16" i="17"/>
  <c r="D17" i="17"/>
  <c r="D18" i="17"/>
  <c r="D19" i="17"/>
  <c r="D20" i="17"/>
  <c r="D21" i="17"/>
  <c r="D22" i="17"/>
  <c r="D23" i="17"/>
  <c r="D24" i="17"/>
  <c r="C15" i="17"/>
  <c r="C16" i="17"/>
  <c r="C17" i="17"/>
  <c r="C18" i="17"/>
  <c r="C19" i="17"/>
  <c r="C20" i="17"/>
  <c r="C21" i="17"/>
  <c r="C22" i="17"/>
  <c r="C23" i="17"/>
  <c r="C24" i="17"/>
  <c r="I11" i="3"/>
  <c r="I12" i="3"/>
  <c r="I13" i="3"/>
  <c r="I14" i="3"/>
  <c r="I15" i="3"/>
  <c r="I16" i="3"/>
  <c r="I17" i="3"/>
  <c r="I18" i="3"/>
  <c r="I19" i="3"/>
  <c r="I20" i="3"/>
  <c r="I21" i="3"/>
  <c r="I22" i="3"/>
  <c r="G11" i="3"/>
  <c r="G12" i="3"/>
  <c r="G13" i="3"/>
  <c r="G14" i="3"/>
  <c r="G15" i="3"/>
  <c r="G16" i="3"/>
  <c r="G17" i="3"/>
  <c r="G18" i="3"/>
  <c r="G19" i="3"/>
  <c r="G20" i="3"/>
  <c r="G21" i="3"/>
  <c r="G22" i="3"/>
  <c r="E11" i="3"/>
  <c r="E12" i="3"/>
  <c r="E13" i="3"/>
  <c r="E14" i="3"/>
  <c r="E15" i="3"/>
  <c r="E16" i="3"/>
  <c r="E17" i="3"/>
  <c r="E18" i="3"/>
  <c r="E19" i="3"/>
  <c r="E20" i="3"/>
  <c r="E21" i="3"/>
  <c r="E22" i="3"/>
  <c r="D11" i="3"/>
  <c r="D12" i="3"/>
  <c r="J12" i="3" s="1"/>
  <c r="D13" i="3"/>
  <c r="D14" i="3"/>
  <c r="J14" i="3" s="1"/>
  <c r="D15" i="3"/>
  <c r="D16" i="3"/>
  <c r="J16" i="3" s="1"/>
  <c r="D17" i="3"/>
  <c r="D18" i="3"/>
  <c r="J18" i="3" s="1"/>
  <c r="D19" i="3"/>
  <c r="D20" i="3"/>
  <c r="J20" i="3" s="1"/>
  <c r="D21" i="3"/>
  <c r="D22" i="3"/>
  <c r="J22" i="3" s="1"/>
  <c r="A12" i="3"/>
  <c r="A11" i="3"/>
  <c r="A13" i="3"/>
  <c r="A14" i="3"/>
  <c r="A15" i="3"/>
  <c r="A16" i="3"/>
  <c r="A17" i="3"/>
  <c r="A18" i="3"/>
  <c r="A19" i="3"/>
  <c r="A20" i="3"/>
  <c r="A21" i="3"/>
  <c r="A22" i="3"/>
  <c r="B294" i="16"/>
  <c r="B295" i="16"/>
  <c r="B296" i="16"/>
  <c r="B297" i="16"/>
  <c r="B298" i="16"/>
  <c r="B299" i="16"/>
  <c r="B300" i="16"/>
  <c r="B301" i="16"/>
  <c r="B302" i="16"/>
  <c r="B303" i="16"/>
  <c r="B280" i="16"/>
  <c r="B281" i="16"/>
  <c r="B282" i="16"/>
  <c r="B283" i="16"/>
  <c r="B284" i="16"/>
  <c r="B285" i="16"/>
  <c r="B286" i="16"/>
  <c r="B287" i="16"/>
  <c r="B288" i="16"/>
  <c r="B289" i="16"/>
  <c r="A303" i="16"/>
  <c r="A302" i="16"/>
  <c r="A301" i="16"/>
  <c r="A300" i="16"/>
  <c r="A299" i="16"/>
  <c r="A298" i="16"/>
  <c r="A297" i="16"/>
  <c r="A296" i="16"/>
  <c r="A295" i="16"/>
  <c r="A294" i="16"/>
  <c r="B252" i="16"/>
  <c r="B253" i="16"/>
  <c r="B254" i="16"/>
  <c r="B255" i="16"/>
  <c r="B256" i="16"/>
  <c r="B257" i="16"/>
  <c r="B258" i="16"/>
  <c r="B259" i="16"/>
  <c r="B260" i="16"/>
  <c r="B261" i="16"/>
  <c r="B27" i="17"/>
  <c r="B28" i="17"/>
  <c r="B29" i="17"/>
  <c r="B30" i="17"/>
  <c r="B31" i="17"/>
  <c r="B32" i="17"/>
  <c r="B33" i="17"/>
  <c r="B34" i="17"/>
  <c r="B35" i="17"/>
  <c r="B275" i="16"/>
  <c r="B274" i="16"/>
  <c r="B273" i="16"/>
  <c r="B272" i="16"/>
  <c r="B271" i="16"/>
  <c r="B270" i="16"/>
  <c r="B269" i="16"/>
  <c r="B268" i="16"/>
  <c r="B267" i="16"/>
  <c r="B266" i="16"/>
  <c r="P48" i="20"/>
  <c r="D131" i="16"/>
  <c r="D50" i="16"/>
  <c r="G64" i="22" l="1"/>
  <c r="E35" i="17"/>
  <c r="E57" i="17"/>
  <c r="E53" i="17"/>
  <c r="E49" i="17"/>
  <c r="E55" i="17"/>
  <c r="E69" i="17"/>
  <c r="G17" i="22"/>
  <c r="G54" i="22"/>
  <c r="G50" i="22"/>
  <c r="G46" i="22"/>
  <c r="G30" i="22"/>
  <c r="G26" i="22"/>
  <c r="G29" i="22"/>
  <c r="G25" i="22"/>
  <c r="G66" i="22"/>
  <c r="E22" i="17"/>
  <c r="E18" i="17"/>
  <c r="E34" i="17"/>
  <c r="E30" i="17"/>
  <c r="E16" i="22"/>
  <c r="G32" i="22"/>
  <c r="G28" i="22"/>
  <c r="G24" i="22"/>
  <c r="E29" i="17"/>
  <c r="E51" i="17"/>
  <c r="E67" i="17"/>
  <c r="E63" i="17"/>
  <c r="G15" i="22"/>
  <c r="G27" i="22"/>
  <c r="G52" i="22"/>
  <c r="G48" i="22"/>
  <c r="K26" i="12"/>
  <c r="K27" i="12" s="1"/>
  <c r="K28" i="12" s="1"/>
  <c r="K30" i="12" s="1"/>
  <c r="E24" i="17"/>
  <c r="E16" i="17"/>
  <c r="E36" i="17"/>
  <c r="E32" i="17"/>
  <c r="G55" i="22"/>
  <c r="G67" i="22"/>
  <c r="G65" i="22"/>
  <c r="G63" i="22"/>
  <c r="G47" i="22"/>
  <c r="G51" i="22"/>
  <c r="H48" i="20"/>
  <c r="S22" i="20" s="1"/>
  <c r="H59" i="20"/>
  <c r="G53" i="22"/>
  <c r="G49" i="22"/>
  <c r="G58" i="22"/>
  <c r="G33" i="22"/>
  <c r="G31" i="22"/>
  <c r="G20" i="22"/>
  <c r="G18" i="22"/>
  <c r="G12" i="22"/>
  <c r="G61" i="22"/>
  <c r="G59" i="22"/>
  <c r="G26" i="12"/>
  <c r="G27" i="12" s="1"/>
  <c r="G28" i="12" s="1"/>
  <c r="H29" i="12"/>
  <c r="G29" i="12"/>
  <c r="F29" i="12"/>
  <c r="E21" i="22"/>
  <c r="E19" i="22"/>
  <c r="E13" i="22"/>
  <c r="F19" i="12"/>
  <c r="G19" i="12"/>
  <c r="H19" i="12"/>
  <c r="E65" i="17"/>
  <c r="G14" i="22"/>
  <c r="C71" i="17"/>
  <c r="C37" i="17"/>
  <c r="E20" i="17"/>
  <c r="G13" i="22"/>
  <c r="G19" i="22"/>
  <c r="G21" i="22"/>
  <c r="G16" i="22"/>
  <c r="E12" i="22"/>
  <c r="E15" i="22"/>
  <c r="E18" i="22"/>
  <c r="E20" i="22"/>
  <c r="E23" i="17"/>
  <c r="E21" i="17"/>
  <c r="E19" i="17"/>
  <c r="E17" i="17"/>
  <c r="E15" i="17"/>
  <c r="E14" i="22"/>
  <c r="E17" i="22"/>
  <c r="G17" i="12"/>
  <c r="G18" i="12" s="1"/>
  <c r="F17" i="12"/>
  <c r="F18" i="12" s="1"/>
  <c r="H17" i="12"/>
  <c r="H18" i="12" s="1"/>
  <c r="P59" i="20"/>
  <c r="E28" i="17"/>
  <c r="D23" i="3"/>
  <c r="J13" i="3"/>
  <c r="J15" i="3"/>
  <c r="J17" i="3"/>
  <c r="J19" i="3"/>
  <c r="J21" i="3"/>
  <c r="E27" i="17"/>
  <c r="E31" i="17"/>
  <c r="E33" i="17"/>
  <c r="E50" i="17"/>
  <c r="E52" i="17"/>
  <c r="E54" i="17"/>
  <c r="E56" i="17"/>
  <c r="E58" i="17"/>
  <c r="E61" i="17"/>
  <c r="E62" i="17"/>
  <c r="E64" i="17"/>
  <c r="E66" i="17"/>
  <c r="E68" i="17"/>
  <c r="E70" i="17"/>
  <c r="E25" i="22"/>
  <c r="E27" i="22"/>
  <c r="E29" i="22"/>
  <c r="E31" i="22"/>
  <c r="E33" i="22"/>
  <c r="E46" i="22"/>
  <c r="E48" i="22"/>
  <c r="E50" i="22"/>
  <c r="E52" i="22"/>
  <c r="E54" i="22"/>
  <c r="E59" i="22"/>
  <c r="E61" i="22"/>
  <c r="E63" i="22"/>
  <c r="E65" i="22"/>
  <c r="E67" i="22"/>
  <c r="E24" i="22"/>
  <c r="E26" i="22"/>
  <c r="E28" i="22"/>
  <c r="E30" i="22"/>
  <c r="E32" i="22"/>
  <c r="E47" i="22"/>
  <c r="E49" i="22"/>
  <c r="E51" i="22"/>
  <c r="E53" i="22"/>
  <c r="E55" i="22"/>
  <c r="E58" i="22"/>
  <c r="E60" i="22"/>
  <c r="E62" i="22"/>
  <c r="E64" i="22"/>
  <c r="E66" i="22"/>
  <c r="F11" i="3"/>
  <c r="H11" i="3"/>
  <c r="J11" i="3"/>
  <c r="F12" i="3"/>
  <c r="H12" i="3"/>
  <c r="F13" i="3"/>
  <c r="H13" i="3"/>
  <c r="F14" i="3"/>
  <c r="H14" i="3"/>
  <c r="F15" i="3"/>
  <c r="H15" i="3"/>
  <c r="F16" i="3"/>
  <c r="H16" i="3"/>
  <c r="F17" i="3"/>
  <c r="H17" i="3"/>
  <c r="F18" i="3"/>
  <c r="H18" i="3"/>
  <c r="F19" i="3"/>
  <c r="H19" i="3"/>
  <c r="F20" i="3"/>
  <c r="H20" i="3"/>
  <c r="F21" i="3"/>
  <c r="H21" i="3"/>
  <c r="F22" i="3"/>
  <c r="H22" i="3"/>
  <c r="B19" i="7"/>
  <c r="F26" i="12"/>
  <c r="H26" i="12"/>
  <c r="H27" i="12" s="1"/>
  <c r="H28" i="12" s="1"/>
  <c r="J26" i="12"/>
  <c r="I26" i="12"/>
  <c r="S21" i="20" l="1"/>
  <c r="G30" i="12"/>
  <c r="E71" i="17"/>
  <c r="H30" i="12"/>
  <c r="F20" i="12"/>
  <c r="G20" i="12"/>
  <c r="E37" i="17"/>
  <c r="H20" i="12"/>
  <c r="F27" i="12"/>
  <c r="F28" i="12" s="1"/>
  <c r="F30" i="12" s="1"/>
  <c r="I27" i="12"/>
  <c r="I28" i="12" s="1"/>
  <c r="I30" i="12" s="1"/>
  <c r="J27" i="12"/>
  <c r="J28" i="12" s="1"/>
  <c r="J30" i="12" s="1"/>
  <c r="J23" i="3"/>
  <c r="H23" i="3"/>
  <c r="E68" i="22"/>
  <c r="F23" i="3"/>
  <c r="J16" i="12"/>
  <c r="J17" i="12" s="1"/>
  <c r="I16" i="12"/>
  <c r="I17" i="12" s="1"/>
  <c r="K16" i="12"/>
  <c r="K17" i="12" s="1"/>
  <c r="J18" i="12" l="1"/>
  <c r="J20" i="12" s="1"/>
  <c r="I18" i="12"/>
  <c r="I20" i="12" s="1"/>
  <c r="K18" i="12"/>
  <c r="K20" i="12" s="1"/>
  <c r="G68" i="22" l="1"/>
</calcChain>
</file>

<file path=xl/sharedStrings.xml><?xml version="1.0" encoding="utf-8"?>
<sst xmlns="http://schemas.openxmlformats.org/spreadsheetml/2006/main" count="754" uniqueCount="342">
  <si>
    <t>After entering in ten strengths and ten weaknesses scroll down the page and enter in the weight you want to assign each one.  Be sure to check the bottom of the "Enter Weight Below" column, to make sure your sum weight is equal to 1.00</t>
  </si>
  <si>
    <t>After entering in twelve critical success factors, enter in the weight you want to assign each one.  Be sure to check the bottom of the "Enter Weight Below" column, to make sure your sum weight is equal to 1.00</t>
  </si>
  <si>
    <t>Price Competitiveness</t>
  </si>
  <si>
    <t>After entering in the weights, then enter in a corresponding rating in the "Enter Rating Below" column.  The coding scheme is provided below.</t>
  </si>
  <si>
    <t>Competitor</t>
  </si>
  <si>
    <t>Opportunities</t>
  </si>
  <si>
    <t>Star</t>
  </si>
  <si>
    <t>Industry</t>
  </si>
  <si>
    <t>Sales</t>
  </si>
  <si>
    <t>Growth</t>
  </si>
  <si>
    <t>Rate</t>
  </si>
  <si>
    <t>(Percentage)</t>
  </si>
  <si>
    <r>
      <t>High</t>
    </r>
    <r>
      <rPr>
        <sz val="10"/>
        <rFont val="Verdana"/>
        <family val="2"/>
      </rPr>
      <t>+20</t>
    </r>
  </si>
  <si>
    <t>Amounted Needed</t>
  </si>
  <si>
    <t>Interest Rate (decimal form)</t>
  </si>
  <si>
    <t>Tax Rate (decimal form)</t>
  </si>
  <si>
    <t>DO NOT ENTER DATA IN "NEW SHARES OUTSTANDING" BOX.  THIS IS DONE FOR YOU.</t>
  </si>
  <si>
    <t>Debt Financing</t>
  </si>
  <si>
    <t>Common Stock Financing</t>
  </si>
  <si>
    <t>AS</t>
  </si>
  <si>
    <t>TAS</t>
  </si>
  <si>
    <t>AS Ratings</t>
  </si>
  <si>
    <t>1 = "major weaknesses"</t>
  </si>
  <si>
    <t>2 = "minor weaknesses"</t>
  </si>
  <si>
    <t>&lt;ONLY ENTER DATA IN THE LIGHT GREEN BOXES&gt;</t>
  </si>
  <si>
    <t>1.</t>
  </si>
  <si>
    <t>2.</t>
  </si>
  <si>
    <t>9.</t>
  </si>
  <si>
    <t>8.</t>
  </si>
  <si>
    <t>7.</t>
  </si>
  <si>
    <t>6.</t>
  </si>
  <si>
    <t>5.</t>
  </si>
  <si>
    <t>4.</t>
  </si>
  <si>
    <t>3.</t>
  </si>
  <si>
    <t>Share Price</t>
  </si>
  <si>
    <t>To perform an Internal Audit, enter in ten strengths and ten weaknesses  For purposes of this Template, it is vital you have ten of each, no more, no less.</t>
  </si>
  <si>
    <t>INSTRUCTIONS FOR BCG and IE Matrix</t>
  </si>
  <si>
    <t>Question Mark</t>
  </si>
  <si>
    <t>Cash Cow</t>
  </si>
  <si>
    <t>Dog</t>
  </si>
  <si>
    <t xml:space="preserve"> Profits</t>
  </si>
  <si>
    <t>Threats</t>
  </si>
  <si>
    <t>Enter Ten Threats Below</t>
  </si>
  <si>
    <t>Enter Ten Strengths Below</t>
  </si>
  <si>
    <t>Enter Ten Weaknesses Below</t>
  </si>
  <si>
    <t>The</t>
  </si>
  <si>
    <t>EFE</t>
  </si>
  <si>
    <t>Total</t>
  </si>
  <si>
    <t>Weighted</t>
  </si>
  <si>
    <t>Scores</t>
  </si>
  <si>
    <t>Medium</t>
  </si>
  <si>
    <t>Recession</t>
  </si>
  <si>
    <t>Normal</t>
  </si>
  <si>
    <t>Boom</t>
  </si>
  <si>
    <t>EBIT</t>
  </si>
  <si>
    <t>EBT</t>
  </si>
  <si>
    <t>Taxes</t>
  </si>
  <si>
    <t>EAT</t>
  </si>
  <si>
    <t># Shares</t>
  </si>
  <si>
    <t>EPS</t>
  </si>
  <si>
    <t xml:space="preserve">Interest </t>
  </si>
  <si>
    <t xml:space="preserve">                                                                       </t>
  </si>
  <si>
    <t xml:space="preserve">                            </t>
  </si>
  <si>
    <t>Critical Success Factors</t>
  </si>
  <si>
    <t>Domestic</t>
  </si>
  <si>
    <t>International</t>
  </si>
  <si>
    <t>Profits</t>
  </si>
  <si>
    <t>Financial Profit</t>
  </si>
  <si>
    <t>Instructions for Competitive Profile Matrix (CPM)</t>
  </si>
  <si>
    <t>Enter Rating Below</t>
  </si>
  <si>
    <t>Enter Weight Below</t>
  </si>
  <si>
    <t>INSTRUCTIONS FOR EXTERNAL AUDIT</t>
  </si>
  <si>
    <t>Current Shares Outstanding</t>
  </si>
  <si>
    <t>New Shares Outstanding</t>
  </si>
  <si>
    <t>INSTRUCTIONS FOR INTERNAL AUDIT</t>
  </si>
  <si>
    <t>TOTALS</t>
  </si>
  <si>
    <t>Enter Ten Opportunities Below</t>
  </si>
  <si>
    <t>10.</t>
  </si>
  <si>
    <t>I</t>
  </si>
  <si>
    <t>II</t>
  </si>
  <si>
    <t>III</t>
  </si>
  <si>
    <t>IV</t>
  </si>
  <si>
    <t>V</t>
  </si>
  <si>
    <t>VI</t>
  </si>
  <si>
    <t>VII</t>
  </si>
  <si>
    <t>VIII</t>
  </si>
  <si>
    <t>IX</t>
  </si>
  <si>
    <t>The Total IFE Weighted Scores</t>
  </si>
  <si>
    <t>Weight</t>
  </si>
  <si>
    <t>Rating</t>
  </si>
  <si>
    <t>Score</t>
  </si>
  <si>
    <t>Advertising</t>
  </si>
  <si>
    <t>Aggressive</t>
  </si>
  <si>
    <t>Defensive</t>
  </si>
  <si>
    <t>Competitive</t>
  </si>
  <si>
    <t>Return on Investment (ROI)</t>
  </si>
  <si>
    <t>Leverage</t>
  </si>
  <si>
    <t>INSTRUCTIONS FOR SPACE Matrix</t>
  </si>
  <si>
    <t>INSTRUCTIONS FOR COMPANY WORTH</t>
  </si>
  <si>
    <t>Employee Dedication</t>
  </si>
  <si>
    <t>Rapid Market Growth</t>
  </si>
  <si>
    <t>INSTRUCTIONS FOR SWOT</t>
  </si>
  <si>
    <t>Strengths</t>
  </si>
  <si>
    <t>Weaknesses</t>
  </si>
  <si>
    <t>Competitive Profile Matrix (CPM)</t>
  </si>
  <si>
    <t>Weighted Score</t>
  </si>
  <si>
    <t>Customer Loyalty</t>
  </si>
  <si>
    <t>Top Management</t>
  </si>
  <si>
    <t>Totals</t>
  </si>
  <si>
    <t>Market Share</t>
  </si>
  <si>
    <t>Product Quality</t>
  </si>
  <si>
    <t>Store Locations</t>
  </si>
  <si>
    <t>Cash Flow</t>
  </si>
  <si>
    <t>Growth Potential</t>
  </si>
  <si>
    <t>Financial Stability</t>
  </si>
  <si>
    <t>Ease of Entry into Market</t>
  </si>
  <si>
    <t>Resource Utilization</t>
  </si>
  <si>
    <t>Profit Potential</t>
  </si>
  <si>
    <t>Technological know-how</t>
  </si>
  <si>
    <t>Shares Outstanding</t>
  </si>
  <si>
    <t xml:space="preserve">Working Capital </t>
  </si>
  <si>
    <t>INSTRUCTIONS FOR GRAND Matrix</t>
  </si>
  <si>
    <r>
      <t xml:space="preserve">Medium </t>
    </r>
    <r>
      <rPr>
        <sz val="10"/>
        <rFont val="Verdana"/>
        <family val="2"/>
      </rPr>
      <t>0</t>
    </r>
  </si>
  <si>
    <r>
      <t>Low</t>
    </r>
    <r>
      <rPr>
        <sz val="10"/>
        <rFont val="Verdana"/>
        <family val="2"/>
      </rPr>
      <t xml:space="preserve">   -20</t>
    </r>
  </si>
  <si>
    <t>High</t>
  </si>
  <si>
    <t>Low</t>
  </si>
  <si>
    <t>Slow Market Growth</t>
  </si>
  <si>
    <t>INSTRUCTIONS FOR EPS - EBIT</t>
  </si>
  <si>
    <t>Number of Shares Outstanding x Share Price</t>
  </si>
  <si>
    <t>Method Average</t>
  </si>
  <si>
    <t>Control over Suppliers and Distributors</t>
  </si>
  <si>
    <t>Ratings</t>
  </si>
  <si>
    <t>Net Income x 5</t>
  </si>
  <si>
    <t>(Share Price/EPS) x Net Income</t>
  </si>
  <si>
    <t>Don't worry about axis spacing here.  This will look perfect in Word and PowerPoint.</t>
  </si>
  <si>
    <t>Net Income</t>
  </si>
  <si>
    <t>Don't worry about the axis spacing here.  This will look perfect in Word and PowerPoint.</t>
  </si>
  <si>
    <t>Customer Service</t>
  </si>
  <si>
    <t>3 = "minor strength"</t>
  </si>
  <si>
    <t>4 = "major strength"</t>
  </si>
  <si>
    <t>1 = Not attractive</t>
  </si>
  <si>
    <t>3 = Reasonably attractive</t>
  </si>
  <si>
    <t>4 = Highly attractive</t>
  </si>
  <si>
    <t>2 = Somewhat attractive</t>
  </si>
  <si>
    <t>IE Matrix</t>
  </si>
  <si>
    <t>INSTRUCTIONS FOR QSPM Matrix</t>
  </si>
  <si>
    <t>Rate of Inflation</t>
  </si>
  <si>
    <t>Technological Changes</t>
  </si>
  <si>
    <t>Price Elasticity of Demand</t>
  </si>
  <si>
    <t>Competitive Pressure</t>
  </si>
  <si>
    <t>Barriers to Entry into Market</t>
  </si>
  <si>
    <t xml:space="preserve">Liquidity </t>
  </si>
  <si>
    <t>Quadrant II</t>
  </si>
  <si>
    <t>Quadrant I</t>
  </si>
  <si>
    <t>Quadrant III</t>
  </si>
  <si>
    <t>Quadrant IV</t>
  </si>
  <si>
    <t>External Factor Evaluation Matrix (EFE)</t>
  </si>
  <si>
    <t>Internal Factor Evaluation Matrix (IFE)</t>
  </si>
  <si>
    <t>Relative Market Share Position</t>
  </si>
  <si>
    <t>Conservative</t>
  </si>
  <si>
    <t>Weak Competitive Position</t>
  </si>
  <si>
    <t>Strong Competitive Position</t>
  </si>
  <si>
    <t>High                                                                             Medium                                                                               Low</t>
  </si>
  <si>
    <t>1.0                                                                                       .50                                                                                      0.0</t>
  </si>
  <si>
    <t>Strong                                                                        Average                                                  Weak</t>
  </si>
  <si>
    <t>4.0 to 3.0                                                                    2.99 to 2.0                                            1.99 to 1.0</t>
  </si>
  <si>
    <t>Return to START</t>
  </si>
  <si>
    <r>
      <t xml:space="preserve">After entering in the weights, then enter in a corresponding rating in the "Enter Rating Below" column.  The coding scheme is provided below.  </t>
    </r>
    <r>
      <rPr>
        <b/>
        <sz val="12"/>
        <color indexed="16"/>
        <rFont val="Times New Roman"/>
        <family val="1"/>
      </rPr>
      <t>Reminder weaknesses must be 1 or 2 and strengths must be 3 or 4</t>
    </r>
  </si>
  <si>
    <t>INSTRUCTIONS FOR TEMPLATE</t>
  </si>
  <si>
    <t>FP</t>
  </si>
  <si>
    <t>CP</t>
  </si>
  <si>
    <t>IP</t>
  </si>
  <si>
    <t>SP</t>
  </si>
  <si>
    <t>Financial Position (FP)</t>
  </si>
  <si>
    <t>Stability Position (SP)</t>
  </si>
  <si>
    <t>Industry Position (IP)</t>
  </si>
  <si>
    <t xml:space="preserve">Internal Analysis: </t>
  </si>
  <si>
    <t>External Analysis:</t>
  </si>
  <si>
    <t>Industry Position (IP) Average</t>
  </si>
  <si>
    <t>Debt Financing Percent</t>
  </si>
  <si>
    <t>Stock Financing Percent</t>
  </si>
  <si>
    <t>Must Equal 1.0</t>
  </si>
  <si>
    <t>Combination Financing (decimal form)</t>
  </si>
  <si>
    <t>Positive 1 (worst) to Positive 7 (best)</t>
  </si>
  <si>
    <t>Negative 1 (best) to Negative 7 (worst)</t>
  </si>
  <si>
    <t>X-axis</t>
  </si>
  <si>
    <t>Y-axis</t>
  </si>
  <si>
    <t>FP and IP</t>
  </si>
  <si>
    <t>CP and SP</t>
  </si>
  <si>
    <t>Percent Stock</t>
  </si>
  <si>
    <t>SO Strategies</t>
  </si>
  <si>
    <t>WT Strategies</t>
  </si>
  <si>
    <t>WO Strategies</t>
  </si>
  <si>
    <t>ST Strategies</t>
  </si>
  <si>
    <t xml:space="preserve">Company Worth Analysis </t>
  </si>
  <si>
    <t xml:space="preserve">                                                                  </t>
  </si>
  <si>
    <r>
      <t xml:space="preserve">                                                               </t>
    </r>
    <r>
      <rPr>
        <b/>
        <sz val="10"/>
        <color indexed="18"/>
        <rFont val="Times"/>
      </rPr>
      <t xml:space="preserve"> </t>
    </r>
  </si>
  <si>
    <t>Market Penetration</t>
  </si>
  <si>
    <t>Revenue</t>
  </si>
  <si>
    <t>INSTRUCTIONS FOR Financial Charts</t>
  </si>
  <si>
    <t>Your Company</t>
  </si>
  <si>
    <t>Top Competitor</t>
  </si>
  <si>
    <t>Assets</t>
  </si>
  <si>
    <t>Historical Year 1</t>
  </si>
  <si>
    <t>Historical Year 2</t>
  </si>
  <si>
    <t>Historical Year 3</t>
  </si>
  <si>
    <t>Proforma Year 1</t>
  </si>
  <si>
    <r>
      <t>Weight</t>
    </r>
    <r>
      <rPr>
        <sz val="12"/>
        <rFont val="Times"/>
      </rPr>
      <t xml:space="preserve">  </t>
    </r>
  </si>
  <si>
    <t>Quadrant 4</t>
  </si>
  <si>
    <t>Quadrant 1</t>
  </si>
  <si>
    <t>Quadrant 2</t>
  </si>
  <si>
    <t>Quadrant 3</t>
  </si>
  <si>
    <t>Goodwill + Intangibles</t>
  </si>
  <si>
    <t>Cash</t>
  </si>
  <si>
    <t>Long Term Debt</t>
  </si>
  <si>
    <t>Long Term Debt / Equity</t>
  </si>
  <si>
    <t>Click Here to Return to Start Page</t>
  </si>
  <si>
    <t>Inventory Turnover</t>
  </si>
  <si>
    <t>Cost of Goods Sold</t>
  </si>
  <si>
    <t>Current Liabilities</t>
  </si>
  <si>
    <t>Accounts Receivable</t>
  </si>
  <si>
    <t>Accounts Receivable Turnover</t>
  </si>
  <si>
    <t>Average Collection Period</t>
  </si>
  <si>
    <t>Current Ratio</t>
  </si>
  <si>
    <t>Quick Ratio</t>
  </si>
  <si>
    <t>Long Term Debt to Equity</t>
  </si>
  <si>
    <t>Total Assets Turnover</t>
  </si>
  <si>
    <t>Gross Profit Margin</t>
  </si>
  <si>
    <t>Net Profit Margin</t>
  </si>
  <si>
    <t>Return on Total Assets (ROA)</t>
  </si>
  <si>
    <t>Return on Equity (ROE)</t>
  </si>
  <si>
    <t>Current Assets / Current Liabilities</t>
  </si>
  <si>
    <t>=</t>
  </si>
  <si>
    <t>(Current Assets - Inventory) / Current Liabilities</t>
  </si>
  <si>
    <t>Sales / Inventory</t>
  </si>
  <si>
    <t>Sales / Total Assets</t>
  </si>
  <si>
    <t>(Sales - Cost of Goods Sold) / Sales</t>
  </si>
  <si>
    <t>Net Income / Sales</t>
  </si>
  <si>
    <t>Net Income / Total Assets</t>
  </si>
  <si>
    <t>Net Income / Stockholders Equity</t>
  </si>
  <si>
    <t>Click Here To View Financial Ratio Graphs</t>
  </si>
  <si>
    <t>Click here to Return to Start Page</t>
  </si>
  <si>
    <t>Click Here to View Financial Graphs</t>
  </si>
  <si>
    <t>Click Here to View SWOT</t>
  </si>
  <si>
    <t>R&amp;D</t>
  </si>
  <si>
    <t>BCG Matrix</t>
  </si>
  <si>
    <t>Return to Start</t>
  </si>
  <si>
    <t>CPM Matrix</t>
  </si>
  <si>
    <t>EFE Matrix</t>
  </si>
  <si>
    <t>IFE Matrix</t>
  </si>
  <si>
    <t>Space Matrix</t>
  </si>
  <si>
    <t>Company Worth</t>
  </si>
  <si>
    <t>Grand Strategy Matrix</t>
  </si>
  <si>
    <t>QSPM</t>
  </si>
  <si>
    <t>Click here to Return to Start</t>
  </si>
  <si>
    <t xml:space="preserve">Click here to Return to Start </t>
  </si>
  <si>
    <t>EPS-EBIT Chart</t>
  </si>
  <si>
    <t>Click on the SWOT Hyperlink to the right and add your SO,WO,ST, and WT Strategies.</t>
  </si>
  <si>
    <t>Scroll down</t>
  </si>
  <si>
    <t>Liabilities</t>
  </si>
  <si>
    <t>Inventory</t>
  </si>
  <si>
    <t>Current Assets</t>
  </si>
  <si>
    <t>Stockholders' Equity</t>
  </si>
  <si>
    <t>Sales / Accounts Receivable</t>
  </si>
  <si>
    <t>Accounts Receivable / (Sales/365)</t>
  </si>
  <si>
    <t>Competitive Position (CP)</t>
  </si>
  <si>
    <t>0 = Not applicable</t>
  </si>
  <si>
    <t>Financial Position (FP) Average</t>
  </si>
  <si>
    <t xml:space="preserve">Stability Position (SP) Average     </t>
  </si>
  <si>
    <t>Competitive Position (CP) Average</t>
  </si>
  <si>
    <t>Proforma Year 2</t>
  </si>
  <si>
    <t>Proforma Year 3</t>
  </si>
  <si>
    <t>To perform an External Audit, enter ten opportunities and ten threats.  For purposes of this Template, it is vital you have ten of each, no more, no less.</t>
  </si>
  <si>
    <t>1 = "company's response to the external factor is poor"</t>
  </si>
  <si>
    <t>After entering in your weights, type the name of your company and two other competitors in the corresponding boxes.</t>
  </si>
  <si>
    <r>
      <t xml:space="preserve">After entering in the weights and identifying your company and two rival firms, then enter in a corresponding rating in the "Enter Rating Below" column for each organization.  </t>
    </r>
    <r>
      <rPr>
        <sz val="12"/>
        <color rgb="FFFF0000"/>
        <rFont val="Times New Roman"/>
        <family val="1"/>
      </rPr>
      <t xml:space="preserve">DO NOT ASSIGN THE COMPANIES THE SAME RATING, TAKE A STAND, MAKE A CHOICE. </t>
    </r>
    <r>
      <rPr>
        <sz val="12"/>
        <rFont val="Times New Roman"/>
        <family val="1"/>
      </rPr>
      <t>The coding scheme is provided below.</t>
    </r>
  </si>
  <si>
    <r>
      <t>Net Income</t>
    </r>
    <r>
      <rPr>
        <sz val="12"/>
        <color indexed="62"/>
        <rFont val="Times New Roman"/>
        <family val="1"/>
      </rPr>
      <t xml:space="preserve"> - Can be found on the Income Statement.  It might be called net earnings or net profits.</t>
    </r>
  </si>
  <si>
    <r>
      <t>Share Price</t>
    </r>
    <r>
      <rPr>
        <sz val="12"/>
        <color indexed="62"/>
        <rFont val="Times New Roman"/>
        <family val="1"/>
      </rPr>
      <t xml:space="preserve"> - Can be found on Yahoo Finance.</t>
    </r>
  </si>
  <si>
    <r>
      <t>EPS</t>
    </r>
    <r>
      <rPr>
        <sz val="12"/>
        <color indexed="62"/>
        <rFont val="Times New Roman"/>
        <family val="1"/>
      </rPr>
      <t xml:space="preserve"> - Can be found on Yahoo Finance.</t>
    </r>
  </si>
  <si>
    <r>
      <t>Stockholders' Equity</t>
    </r>
    <r>
      <rPr>
        <sz val="12"/>
        <color indexed="62"/>
        <rFont val="Times New Roman"/>
        <family val="1"/>
      </rPr>
      <t xml:space="preserve"> - Can be found near bottom of Balance Sheet.  It might be called total equity.</t>
    </r>
  </si>
  <si>
    <t>Use five (and only five) factors for each Financial Position (FP), Stability Position (SP), Competitive Position (CP), and Industry Position (IP).</t>
  </si>
  <si>
    <r>
      <t xml:space="preserve">Next click the SPACE Link to your right.  There move the box to the plot location derived from step two.  These numbers will be located to the left of the SPACE Matrix on the SPACE page.  After moving the box to the corresponding area, then click the arrow portion of the vector and move it so the arrow goes though the box.  </t>
    </r>
    <r>
      <rPr>
        <sz val="12"/>
        <color indexed="10"/>
        <rFont val="Times New Roman"/>
        <family val="1"/>
      </rPr>
      <t>Don't worry about the "light green warning" when adjusting the box and vector</t>
    </r>
  </si>
  <si>
    <t>After entering ten opportunities and ten threats, enter the weight you want to assign to each factor.  Be sure to check the bottom of the "Enter Weight Below" column, to make sure your entire column sums is equal to 1.00</t>
  </si>
  <si>
    <r>
      <t>After entering in your strategies, then rate each strategy based on the strengths, weaknesses, opportunities, and threats (factors).  Do not to rate each strategy the same for a particular strength, weakness, opportunity, or threat. (</t>
    </r>
    <r>
      <rPr>
        <sz val="12"/>
        <color rgb="FFFF0000"/>
        <rFont val="Times New Roman"/>
        <family val="1"/>
      </rPr>
      <t xml:space="preserve">the exception is if you enter 0 you MUST enter 0 for the other. For example, if one strategy deserves a rating of 4 and the other factor has nothing to do with the strategy, just rate that factor a 1) </t>
    </r>
  </si>
  <si>
    <t>2 Division Company</t>
  </si>
  <si>
    <t>3 Division Company</t>
  </si>
  <si>
    <t>Scroll over for 4 division company</t>
  </si>
  <si>
    <t>4 Division Company</t>
  </si>
  <si>
    <t>Scroll down for 3 and 4 division BCG</t>
  </si>
  <si>
    <t>Remaning Profits</t>
  </si>
  <si>
    <t>Asia</t>
  </si>
  <si>
    <t>Men</t>
  </si>
  <si>
    <t>Women</t>
  </si>
  <si>
    <t>Children</t>
  </si>
  <si>
    <t>scroll down for 3 and 4 division IE</t>
  </si>
  <si>
    <t>Profit</t>
  </si>
  <si>
    <t>2 = "company's response to the external factor is average"</t>
  </si>
  <si>
    <t>4 = "company's response to the external factor is superior"</t>
  </si>
  <si>
    <t>3 = "company's response to the external factor is above average"</t>
  </si>
  <si>
    <t>Competitor Information Below</t>
  </si>
  <si>
    <t>scroll down</t>
  </si>
  <si>
    <t>Warning, do not change the information below, it will make all your charts wrong!</t>
  </si>
  <si>
    <t>If your text is not showing highlight it (be careful not to click), use the text wrap option under the "home" Tab on Excel 2007.  You may have to click it three times. Then expand the rows with your mouse if needed.</t>
  </si>
  <si>
    <t>Do not enter any data on this page.  If data is missing here, recheck the "START" page.. This page is not protected so be careful.</t>
  </si>
  <si>
    <t>&lt;Don't type in the red boxes below, this sheet is not protected so be careful&gt;</t>
  </si>
  <si>
    <t>&lt;This sheet is not protected so be careful&gt;</t>
  </si>
  <si>
    <t>&lt;Do Not Type In The Red Boxes Below&gt; IF they are Blank Click The Link Below. This page is not protected, so you can really mess up the info in the red boxes.  This page must be left unprotected so you can move the vector and box.</t>
  </si>
  <si>
    <t>This page is protected.</t>
  </si>
  <si>
    <t>This page is not protected, so be careful.</t>
  </si>
  <si>
    <t>Add your information below.</t>
  </si>
  <si>
    <t xml:space="preserve">This sheet is protected </t>
  </si>
  <si>
    <t>Dear Student,</t>
  </si>
  <si>
    <r>
      <t xml:space="preserve">Please read all Template instructions below carefully before you start each new section of this Template. Only type in the green boxes unless otherwise noted.  </t>
    </r>
    <r>
      <rPr>
        <sz val="12"/>
        <color rgb="FFFF0000"/>
        <rFont val="Times New Roman"/>
        <family val="1"/>
      </rPr>
      <t>Please read the Read ME tab at the bottom of Excel before you start.</t>
    </r>
  </si>
  <si>
    <t>Move the Arrow and the box with your mouse.</t>
  </si>
  <si>
    <t>North America</t>
  </si>
  <si>
    <t>South America</t>
  </si>
  <si>
    <t>Europe</t>
  </si>
  <si>
    <t>Strategy One</t>
  </si>
  <si>
    <t>Strategy Two</t>
  </si>
  <si>
    <t>Scan the financial charts (click the blue link below) and select graphs that reveal the most information. It is not expected nor a wise use of time to discuss every graph.</t>
  </si>
  <si>
    <r>
      <t xml:space="preserve">To perform an EPS - EBIT Analysis, enter in the corresponding data in the light green boxes to your right.  Everything else is calculated automatically.  Including the EPS - EBIT Chart.  The amount needed should be the total cost of your recommendations.  </t>
    </r>
    <r>
      <rPr>
        <sz val="12"/>
        <color rgb="FFFF0000"/>
        <rFont val="Times New Roman"/>
        <family val="1"/>
      </rPr>
      <t>If you notice little to no change over stock to debt financing  on EPS, the total amount of your recommendations is likely too low. Unless of course, you are recommending defensive strategies were you are not acquiring substantial new capital.</t>
    </r>
  </si>
  <si>
    <t>Do not use the historical percent change method blindly for determining   the respective proforma year.  The respective proforma year information should be estimates based on the financial numbers from your recommendations.  The template only performs proforma data for your company.</t>
  </si>
  <si>
    <t>Free Excel Student Template</t>
  </si>
  <si>
    <t xml:space="preserve">To perform the CPM, enter in twelve critical success factors.  You may use some of the ones listed below if you like but try to use ones that are more pertinent to your company.  For example, if your case is Delta Airlines, having a) on time arrival b) extra fees c) frequent flyer points, etc may be better choices than the canned ones below. For purposes of this Template, it is vital you have twelve factors no more, no less. </t>
  </si>
  <si>
    <t>To perform the company worth, enter in corresponding financial information you are prompted for in the boxes to the right and press enter.  Everything is calculated automatically and posted into the matrix.</t>
  </si>
  <si>
    <t>Top competitor or who you wish to acquire.</t>
  </si>
  <si>
    <r>
      <t>Shares Outstanding</t>
    </r>
    <r>
      <rPr>
        <sz val="12"/>
        <color indexed="62"/>
        <rFont val="Times New Roman"/>
        <family val="1"/>
      </rPr>
      <t xml:space="preserve"> - www.money.msn.com.</t>
    </r>
  </si>
  <si>
    <r>
      <t xml:space="preserve">The Template allows for a two, three, or a four division company. (If the company has more than 4 divisions, combine the divisions with the least amount of revenue and mention the adjustment to the class during your presentation.) </t>
    </r>
    <r>
      <rPr>
        <sz val="12"/>
        <color rgb="FFFF0000"/>
        <rFont val="Times New Roman"/>
        <family val="1"/>
      </rPr>
      <t xml:space="preserve">&lt;You will have to read the </t>
    </r>
    <r>
      <rPr>
        <u/>
        <sz val="12"/>
        <color rgb="FFFF0000"/>
        <rFont val="Times New Roman"/>
        <family val="1"/>
      </rPr>
      <t>Annual Report</t>
    </r>
    <r>
      <rPr>
        <sz val="12"/>
        <color rgb="FFFF0000"/>
        <rFont val="Times New Roman"/>
        <family val="1"/>
      </rPr>
      <t xml:space="preserve"> to find this information&gt; </t>
    </r>
    <r>
      <rPr>
        <sz val="12"/>
        <rFont val="Times New Roman"/>
        <family val="1"/>
      </rPr>
      <t xml:space="preserve"> It is quite okay to do a BCG/IE for BOTH geographic and by product revenues/profits. To develop BCG and IE matrices, Step 1:  enter in the corresponding profits you are prompted for in the boxes (for the corresponding divisions) below.  Also, change the division name to match your case (The 2 division example is for domestic and international.)  Pie slices are automatically calculated and labeled. In the example profits were 500 million and 800 million.  Do </t>
    </r>
    <r>
      <rPr>
        <b/>
        <sz val="12"/>
        <rFont val="Times New Roman"/>
        <family val="1"/>
      </rPr>
      <t>not</t>
    </r>
    <r>
      <rPr>
        <sz val="12"/>
        <rFont val="Times New Roman"/>
        <family val="1"/>
      </rPr>
      <t xml:space="preserve"> put a M or B to signal million or billion.  </t>
    </r>
    <r>
      <rPr>
        <sz val="12"/>
        <color rgb="FFFF0000"/>
        <rFont val="Times New Roman"/>
        <family val="1"/>
      </rPr>
      <t>If you can not find profit information, estimate this and explain to the class during your presentation. At a bare minimum, have the appropriately sized circles (even if you do not use pie slices). However, an educated profit estimation is more prudent if divisional profits are not reported.</t>
    </r>
  </si>
  <si>
    <r>
      <t xml:space="preserve">After finishing Step 1, click on the BCG hyperlink to the right (Step 2, once there click on the pie slices.  Here you can adjust the size of the circles (which represent revenues). Move the "pies" into the quadrant you desire.  </t>
    </r>
    <r>
      <rPr>
        <sz val="12"/>
        <color indexed="10"/>
        <rFont val="Times New Roman"/>
        <family val="1"/>
      </rPr>
      <t>Don't worry about the "light green warning" when adjusting the pies.</t>
    </r>
  </si>
  <si>
    <t>Enter the five factors you wish to use each for FP, SP, CP, and IP and the corresponding rating each factor should receive.  You may use the factors provided here, but try to determine key factors related to your company and industry in the same manner you did with the CPM. The calculations are done automatically and the rating scale is provided below</t>
  </si>
  <si>
    <t xml:space="preserve">The ratios below are calculated for you automatically using the equations given (there are slightly different ways to calculate the same ratio.)  You may cut and paste special this into your power point or you may use the graphs that are also generated for you automatically.  If you are getting a number different from one published online for a ratio, it is likely the online version used a different equation for the ratios, rounding, a different year was used, or maybe you just entered the data wrong (typo). The answers the template generates are 100% accurate because they come straight from the data you entered off the financial statements. Just make sure you are using the same equations for your company and the competitor.  For example. Debt/Equity can be calculated Total Debt/Equity or Total Liabilities/Equity.  They are both correct and both called Debt/Equity  but will generate quite different numbers.  If you are going to compare your company to a competitor, make sure you are using the same equation for both (obviously, the Template accomplishes this for you).  </t>
  </si>
  <si>
    <r>
      <t xml:space="preserve">Hints are provided below on where to find any particular information.  </t>
    </r>
    <r>
      <rPr>
        <sz val="12"/>
        <color rgb="FFFF0000"/>
        <rFont val="Times New Roman"/>
        <family val="1"/>
      </rPr>
      <t xml:space="preserve"> If you wish to enter data for a competitor or a company you plan to acquire, scroll over.  If acquiring a competitor, this value would constitute a large portion of your "amount needed" in the EPS/EBIT Analysis.</t>
    </r>
  </si>
  <si>
    <t>To perform a QSPM, enter two strategies in the corresponding green boxes below.  These two strategies should be derived from your BCG, IE, SPACE, GRAND, and SWOT.  You will need to provide a recommendations section on your own with the expected cost after performing the QSPM.  These recommendations and costs lead into the "amount needed" for the EPS/EBIT Analysis.  You may have multiple recommendations, including both the ones used in the QSPM.</t>
  </si>
  <si>
    <r>
      <t xml:space="preserve">By using this Template, you hereby agree to the </t>
    </r>
    <r>
      <rPr>
        <sz val="12"/>
        <color rgb="FFFF0000"/>
        <rFont val="Times New Roman"/>
        <family val="1"/>
      </rPr>
      <t>Copyright terms and conditions.</t>
    </r>
    <r>
      <rPr>
        <sz val="12"/>
        <rFont val="Times New Roman"/>
        <family val="1"/>
      </rPr>
      <t xml:space="preserve"> This Template should save you considerable time and allow for your presentation to be more professional.  Do not mistake this Template for doing all of the work. Your assignment is to analyze and present strategies for the next three years.  You will still need to do the research and enter key internal and external information into the Template.  The Template does not gather or prioritize information.  It  does however assimilate information you enter in a professional way and does many calculations for you once that critical information is entered.  Best of luck, with your project.  </t>
    </r>
  </si>
  <si>
    <r>
      <t xml:space="preserve">Enter the data in the cells below. You need to use the same years for your company and competitor for the charts to be compared. If your company's year end is (for example) in July 2014, and the competitors is in December 2013.  It is not the end of the world, just enter the most recent data and tell the class this when you present the charts.  </t>
    </r>
    <r>
      <rPr>
        <b/>
        <sz val="12"/>
        <color rgb="FFFF0000"/>
        <rFont val="Times New Roman"/>
        <family val="1"/>
      </rPr>
      <t>All data should be in millions.</t>
    </r>
  </si>
  <si>
    <t>Type your company in the appropriate quadrant to the right.  Click in the remaining quadrants and press the space bar to avoid Excel placing a 0 in those respective quadrants.  You may also enter a competitor into the other quadrants, or your firms divisions.</t>
  </si>
  <si>
    <t>Look to the Right of Each Matrix for Previously Entered Segment Data</t>
  </si>
  <si>
    <t>Revenues</t>
  </si>
  <si>
    <r>
      <t xml:space="preserve">After finishing Step 2, click on the IE matrix link to the right.  Then perform the same tasks you performed for the BCG.  Also, be sure to type in your company name in the appropriate quadrant according to your IFE and EFE scores.  These may be found on the EFE-IFE tab at the bottom of your Excel Spreadsheet.  </t>
    </r>
    <r>
      <rPr>
        <sz val="12"/>
        <color indexed="10"/>
        <rFont val="Times New Roman"/>
        <family val="1"/>
      </rPr>
      <t xml:space="preserve"> Don't worry about the "light green warning" when adjusting the pies.  </t>
    </r>
  </si>
  <si>
    <t>Adjust Circles Manually</t>
  </si>
  <si>
    <t xml:space="preserve">Adjust Circles Manually.  </t>
  </si>
  <si>
    <t>&lt;Go to the IE Matrix Tab for the Revenue/Profit Table to Inset Into Your Project&gt;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</si>
</sst>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4" formatCode="_(&quot;$&quot;* #,##0.00_);_(&quot;$&quot;* \(#,##0.00\);_(&quot;$&quot;* &quot;-&quot;??_);_(@_)"/>
    <numFmt numFmtId="164" formatCode="0.0"/>
    <numFmt numFmtId="165" formatCode="&quot;$&quot;#,##0;[Red]&quot;$&quot;#,##0"/>
    <numFmt numFmtId="166" formatCode="#,##0;[Red]#,##0"/>
    <numFmt numFmtId="167" formatCode="0.00;[Red]0.00"/>
    <numFmt numFmtId="168" formatCode="&quot;$&quot;#,##0.00"/>
    <numFmt numFmtId="169" formatCode="&quot;$&quot;#,##0"/>
  </numFmts>
  <fonts count="89" x14ac:knownFonts="1">
    <font>
      <sz val="10"/>
      <name val="Verdana"/>
    </font>
    <font>
      <b/>
      <sz val="10"/>
      <name val="Verdana"/>
      <family val="2"/>
    </font>
    <font>
      <i/>
      <sz val="10"/>
      <name val="Verdana"/>
      <family val="2"/>
    </font>
    <font>
      <sz val="10"/>
      <name val="Verdana"/>
      <family val="2"/>
    </font>
    <font>
      <sz val="12"/>
      <name val="Times"/>
    </font>
    <font>
      <b/>
      <sz val="12"/>
      <name val="Times"/>
    </font>
    <font>
      <u/>
      <sz val="10"/>
      <color indexed="12"/>
      <name val="Verdana"/>
      <family val="2"/>
    </font>
    <font>
      <sz val="10"/>
      <name val="Times"/>
    </font>
    <font>
      <i/>
      <sz val="10"/>
      <name val="Times"/>
    </font>
    <font>
      <b/>
      <sz val="12"/>
      <color indexed="9"/>
      <name val="Times"/>
    </font>
    <font>
      <b/>
      <sz val="10"/>
      <name val="Times"/>
    </font>
    <font>
      <sz val="10"/>
      <color indexed="9"/>
      <name val="Verdana"/>
      <family val="2"/>
    </font>
    <font>
      <i/>
      <sz val="10"/>
      <color indexed="9"/>
      <name val="Times"/>
    </font>
    <font>
      <sz val="10"/>
      <color indexed="9"/>
      <name val="Times"/>
    </font>
    <font>
      <b/>
      <sz val="10"/>
      <color indexed="18"/>
      <name val="Times"/>
    </font>
    <font>
      <b/>
      <u/>
      <sz val="12"/>
      <name val="Times"/>
    </font>
    <font>
      <b/>
      <sz val="10"/>
      <color indexed="9"/>
      <name val="Times"/>
    </font>
    <font>
      <b/>
      <u/>
      <sz val="10"/>
      <name val="Times"/>
    </font>
    <font>
      <sz val="12"/>
      <name val="Verdana"/>
      <family val="2"/>
    </font>
    <font>
      <sz val="10"/>
      <color indexed="10"/>
      <name val="Times"/>
    </font>
    <font>
      <b/>
      <sz val="10"/>
      <color indexed="10"/>
      <name val="Times"/>
    </font>
    <font>
      <b/>
      <i/>
      <u/>
      <sz val="10"/>
      <name val="Times"/>
    </font>
    <font>
      <b/>
      <sz val="14"/>
      <color indexed="10"/>
      <name val="Times"/>
    </font>
    <font>
      <b/>
      <sz val="12"/>
      <color indexed="10"/>
      <name val="Times"/>
    </font>
    <font>
      <b/>
      <sz val="12"/>
      <color indexed="16"/>
      <name val="Times"/>
    </font>
    <font>
      <sz val="10"/>
      <color indexed="56"/>
      <name val="Times"/>
    </font>
    <font>
      <b/>
      <sz val="10"/>
      <color indexed="56"/>
      <name val="Times"/>
    </font>
    <font>
      <b/>
      <u/>
      <sz val="10"/>
      <color indexed="56"/>
      <name val="Times"/>
    </font>
    <font>
      <b/>
      <sz val="12"/>
      <color indexed="48"/>
      <name val="Times"/>
    </font>
    <font>
      <b/>
      <u/>
      <sz val="12"/>
      <color indexed="18"/>
      <name val="Times"/>
    </font>
    <font>
      <b/>
      <sz val="12"/>
      <color indexed="18"/>
      <name val="Times"/>
    </font>
    <font>
      <i/>
      <sz val="12"/>
      <name val="Times"/>
    </font>
    <font>
      <u/>
      <sz val="10"/>
      <color indexed="9"/>
      <name val="Verdana"/>
      <family val="2"/>
    </font>
    <font>
      <b/>
      <sz val="11"/>
      <color indexed="16"/>
      <name val="Times"/>
    </font>
    <font>
      <sz val="11"/>
      <name val="Verdana"/>
      <family val="2"/>
    </font>
    <font>
      <sz val="12"/>
      <name val="Times New Roman"/>
      <family val="1"/>
    </font>
    <font>
      <sz val="10"/>
      <name val="Times New Roman"/>
      <family val="1"/>
    </font>
    <font>
      <b/>
      <sz val="24"/>
      <color indexed="10"/>
      <name val="Times New Roman"/>
      <family val="1"/>
    </font>
    <font>
      <u/>
      <sz val="12"/>
      <color indexed="9"/>
      <name val="Times New Roman"/>
      <family val="1"/>
    </font>
    <font>
      <b/>
      <sz val="12"/>
      <color indexed="9"/>
      <name val="Times New Roman"/>
      <family val="1"/>
    </font>
    <font>
      <b/>
      <sz val="14"/>
      <color indexed="9"/>
      <name val="Times New Roman"/>
      <family val="1"/>
    </font>
    <font>
      <b/>
      <sz val="14"/>
      <color indexed="10"/>
      <name val="Times New Roman"/>
      <family val="1"/>
    </font>
    <font>
      <sz val="12"/>
      <color indexed="62"/>
      <name val="Times New Roman"/>
      <family val="1"/>
    </font>
    <font>
      <b/>
      <sz val="12"/>
      <name val="Times New Roman"/>
      <family val="1"/>
    </font>
    <font>
      <b/>
      <sz val="12"/>
      <color indexed="10"/>
      <name val="Times New Roman"/>
      <family val="1"/>
    </font>
    <font>
      <b/>
      <sz val="10"/>
      <name val="Times New Roman"/>
      <family val="1"/>
    </font>
    <font>
      <b/>
      <sz val="12"/>
      <color indexed="8"/>
      <name val="Times New Roman"/>
      <family val="1"/>
    </font>
    <font>
      <b/>
      <sz val="12"/>
      <color indexed="16"/>
      <name val="Times New Roman"/>
      <family val="1"/>
    </font>
    <font>
      <sz val="12"/>
      <color indexed="61"/>
      <name val="Times New Roman"/>
      <family val="1"/>
    </font>
    <font>
      <sz val="12"/>
      <color indexed="10"/>
      <name val="Times New Roman"/>
      <family val="1"/>
    </font>
    <font>
      <b/>
      <sz val="10"/>
      <color indexed="9"/>
      <name val="Times New Roman"/>
      <family val="1"/>
    </font>
    <font>
      <u/>
      <sz val="14"/>
      <color indexed="9"/>
      <name val="Times New Roman"/>
      <family val="1"/>
    </font>
    <font>
      <b/>
      <u/>
      <sz val="12"/>
      <color indexed="61"/>
      <name val="Times New Roman"/>
      <family val="1"/>
    </font>
    <font>
      <b/>
      <u/>
      <sz val="10"/>
      <name val="Times New Roman"/>
      <family val="1"/>
    </font>
    <font>
      <sz val="12"/>
      <color indexed="12"/>
      <name val="Times New Roman"/>
      <family val="1"/>
    </font>
    <font>
      <b/>
      <sz val="10"/>
      <color indexed="10"/>
      <name val="Times New Roman"/>
      <family val="1"/>
    </font>
    <font>
      <u/>
      <sz val="10"/>
      <color indexed="9"/>
      <name val="Times New Roman"/>
      <family val="1"/>
    </font>
    <font>
      <b/>
      <u/>
      <sz val="10"/>
      <name val="Verdana"/>
      <family val="2"/>
    </font>
    <font>
      <i/>
      <sz val="10"/>
      <name val="Verdana"/>
      <family val="2"/>
    </font>
    <font>
      <b/>
      <sz val="10"/>
      <name val="Verdana"/>
      <family val="2"/>
    </font>
    <font>
      <b/>
      <u/>
      <sz val="10"/>
      <color theme="1"/>
      <name val="Times"/>
    </font>
    <font>
      <sz val="10"/>
      <color theme="1"/>
      <name val="Verdana"/>
      <family val="2"/>
    </font>
    <font>
      <b/>
      <sz val="10"/>
      <color theme="1"/>
      <name val="Verdana"/>
      <family val="2"/>
    </font>
    <font>
      <b/>
      <sz val="10"/>
      <color theme="1"/>
      <name val="Times"/>
    </font>
    <font>
      <b/>
      <sz val="10"/>
      <color rgb="FF000000"/>
      <name val="Verdana"/>
      <family val="2"/>
    </font>
    <font>
      <b/>
      <sz val="10"/>
      <color rgb="FF000000"/>
      <name val="Times"/>
    </font>
    <font>
      <sz val="10"/>
      <color rgb="FF000000"/>
      <name val="Verdana"/>
      <family val="2"/>
    </font>
    <font>
      <b/>
      <u/>
      <sz val="10"/>
      <color rgb="FF000000"/>
      <name val="Times"/>
    </font>
    <font>
      <b/>
      <i/>
      <u/>
      <sz val="10"/>
      <color rgb="FF000000"/>
      <name val="Times"/>
    </font>
    <font>
      <sz val="10"/>
      <color rgb="FF000000"/>
      <name val="Times"/>
    </font>
    <font>
      <b/>
      <sz val="10"/>
      <color rgb="FF449646"/>
      <name val="Times"/>
    </font>
    <font>
      <u/>
      <sz val="12"/>
      <name val="Times"/>
    </font>
    <font>
      <b/>
      <sz val="10"/>
      <color theme="0"/>
      <name val="Verdana"/>
      <family val="2"/>
    </font>
    <font>
      <sz val="12"/>
      <color rgb="FFFF0000"/>
      <name val="Times New Roman"/>
      <family val="1"/>
    </font>
    <font>
      <b/>
      <sz val="12"/>
      <color rgb="FFFF0000"/>
      <name val="Times New Roman"/>
      <family val="1"/>
    </font>
    <font>
      <u/>
      <sz val="10"/>
      <name val="Verdana"/>
      <family val="2"/>
    </font>
    <font>
      <b/>
      <u/>
      <sz val="10"/>
      <color theme="0"/>
      <name val="Verdana"/>
      <family val="2"/>
    </font>
    <font>
      <u/>
      <sz val="10"/>
      <color theme="0"/>
      <name val="Verdana"/>
      <family val="2"/>
    </font>
    <font>
      <sz val="10"/>
      <color theme="0"/>
      <name val="Times"/>
    </font>
    <font>
      <b/>
      <sz val="10"/>
      <color rgb="FFFF7C80"/>
      <name val="Verdana"/>
      <family val="2"/>
    </font>
    <font>
      <b/>
      <sz val="10"/>
      <color rgb="FFFF0000"/>
      <name val="Verdana"/>
      <family val="2"/>
    </font>
    <font>
      <b/>
      <sz val="12"/>
      <color rgb="FFFF0000"/>
      <name val="Verdana"/>
      <family val="2"/>
    </font>
    <font>
      <b/>
      <sz val="12"/>
      <color rgb="FFFF0000"/>
      <name val="Times"/>
    </font>
    <font>
      <b/>
      <sz val="10"/>
      <color rgb="FFFF0000"/>
      <name val="Times New Roman"/>
      <family val="1"/>
    </font>
    <font>
      <sz val="12"/>
      <color rgb="FFFF0000"/>
      <name val="Verdana"/>
      <family val="2"/>
    </font>
    <font>
      <sz val="12"/>
      <color theme="1"/>
      <name val="Times New Roman"/>
      <family val="1"/>
    </font>
    <font>
      <u/>
      <sz val="12"/>
      <color rgb="FFFF0000"/>
      <name val="Times New Roman"/>
      <family val="1"/>
    </font>
    <font>
      <b/>
      <sz val="10"/>
      <color theme="6" tint="-0.499984740745262"/>
      <name val="Verdana"/>
      <family val="2"/>
    </font>
    <font>
      <b/>
      <sz val="10"/>
      <color rgb="FF327E32"/>
      <name val="Verdana"/>
      <family val="2"/>
    </font>
  </fonts>
  <fills count="20">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23"/>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FF99"/>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rgb="FFFF5050"/>
        <bgColor indexed="64"/>
      </patternFill>
    </fill>
    <fill>
      <patternFill patternType="solid">
        <fgColor rgb="FFFF7C80"/>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FF00"/>
        <bgColor indexed="64"/>
      </patternFill>
    </fill>
  </fills>
  <borders count="61">
    <border>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9" fontId="3" fillId="0" borderId="0" applyFont="0" applyFill="0" applyBorder="0" applyAlignment="0" applyProtection="0"/>
  </cellStyleXfs>
  <cellXfs count="647">
    <xf numFmtId="0" fontId="0" fillId="0" borderId="0" xfId="0"/>
    <xf numFmtId="0" fontId="5" fillId="0" borderId="0" xfId="0" applyFont="1"/>
    <xf numFmtId="0" fontId="7" fillId="0" borderId="0" xfId="0" applyFont="1"/>
    <xf numFmtId="0" fontId="7" fillId="0" borderId="0" xfId="0" applyFont="1" applyBorder="1"/>
    <xf numFmtId="0" fontId="11" fillId="3" borderId="0" xfId="0" applyFont="1" applyFill="1" applyBorder="1"/>
    <xf numFmtId="0" fontId="11" fillId="4" borderId="0" xfId="0" applyFont="1" applyFill="1" applyBorder="1"/>
    <xf numFmtId="9" fontId="0" fillId="0" borderId="0" xfId="0" applyNumberFormat="1"/>
    <xf numFmtId="9" fontId="0" fillId="0" borderId="0" xfId="3" applyFont="1"/>
    <xf numFmtId="0" fontId="12" fillId="2" borderId="2" xfId="0" applyFont="1" applyFill="1" applyBorder="1" applyAlignment="1">
      <alignment horizontal="center"/>
    </xf>
    <xf numFmtId="0" fontId="0" fillId="0" borderId="0" xfId="0" applyAlignment="1">
      <alignment horizontal="center"/>
    </xf>
    <xf numFmtId="0" fontId="1" fillId="0" borderId="0" xfId="0" applyFont="1"/>
    <xf numFmtId="0" fontId="11" fillId="3" borderId="0" xfId="0" applyFont="1" applyFill="1" applyBorder="1" applyAlignment="1">
      <alignment horizontal="center"/>
    </xf>
    <xf numFmtId="0" fontId="1" fillId="3" borderId="0" xfId="0" applyFont="1" applyFill="1" applyBorder="1"/>
    <xf numFmtId="0" fontId="1" fillId="0" borderId="0" xfId="0" applyFont="1" applyAlignment="1">
      <alignment horizontal="center"/>
    </xf>
    <xf numFmtId="0" fontId="2" fillId="0" borderId="0" xfId="0" applyFont="1"/>
    <xf numFmtId="0" fontId="8" fillId="0" borderId="0" xfId="0" applyFont="1"/>
    <xf numFmtId="0" fontId="7" fillId="0" borderId="0" xfId="0" applyFont="1" applyAlignment="1">
      <alignment horizontal="right"/>
    </xf>
    <xf numFmtId="0" fontId="10" fillId="0" borderId="0" xfId="0" applyFont="1"/>
    <xf numFmtId="0" fontId="10" fillId="3" borderId="0" xfId="0" applyFont="1" applyFill="1" applyBorder="1"/>
    <xf numFmtId="0" fontId="8" fillId="0" borderId="0" xfId="0" applyFont="1" applyBorder="1"/>
    <xf numFmtId="0" fontId="0" fillId="0" borderId="0" xfId="0" applyAlignment="1"/>
    <xf numFmtId="0" fontId="7" fillId="0" borderId="0" xfId="0" applyFont="1" applyAlignment="1">
      <alignment wrapText="1"/>
    </xf>
    <xf numFmtId="0" fontId="0" fillId="0" borderId="0" xfId="0" applyBorder="1"/>
    <xf numFmtId="0" fontId="16" fillId="2" borderId="5" xfId="0" applyFont="1" applyFill="1" applyBorder="1" applyAlignment="1">
      <alignment horizontal="center"/>
    </xf>
    <xf numFmtId="0" fontId="16" fillId="2" borderId="6" xfId="0" applyFont="1" applyFill="1" applyBorder="1" applyAlignment="1">
      <alignment horizontal="center"/>
    </xf>
    <xf numFmtId="0" fontId="13" fillId="2" borderId="2" xfId="0" applyFont="1" applyFill="1" applyBorder="1" applyAlignment="1">
      <alignment horizontal="center"/>
    </xf>
    <xf numFmtId="0" fontId="13" fillId="2" borderId="4" xfId="0" applyFont="1" applyFill="1" applyBorder="1" applyAlignment="1">
      <alignment horizontal="center"/>
    </xf>
    <xf numFmtId="0" fontId="0" fillId="0" borderId="0" xfId="0" applyBorder="1" applyAlignment="1">
      <alignment horizontal="center"/>
    </xf>
    <xf numFmtId="2" fontId="7" fillId="0" borderId="0" xfId="0" applyNumberFormat="1" applyFont="1"/>
    <xf numFmtId="164" fontId="7" fillId="0" borderId="0" xfId="0" applyNumberFormat="1" applyFont="1"/>
    <xf numFmtId="164" fontId="8" fillId="0" borderId="0" xfId="0" applyNumberFormat="1" applyFont="1"/>
    <xf numFmtId="44" fontId="7" fillId="0" borderId="0" xfId="1" applyFont="1" applyBorder="1" applyAlignment="1">
      <alignment horizontal="center"/>
    </xf>
    <xf numFmtId="0" fontId="28" fillId="0" borderId="0" xfId="0" applyFont="1" applyFill="1" applyBorder="1" applyAlignment="1">
      <alignment horizontal="center"/>
    </xf>
    <xf numFmtId="0" fontId="30" fillId="3" borderId="0" xfId="0" applyFont="1" applyFill="1" applyBorder="1" applyAlignment="1">
      <alignment horizontal="center"/>
    </xf>
    <xf numFmtId="0" fontId="7" fillId="0" borderId="0" xfId="0" applyFont="1" applyFill="1"/>
    <xf numFmtId="0" fontId="6" fillId="0" borderId="0" xfId="2" applyFont="1" applyAlignment="1" applyProtection="1"/>
    <xf numFmtId="0" fontId="29" fillId="0" borderId="0" xfId="2" applyFont="1" applyFill="1" applyAlignment="1" applyProtection="1">
      <alignment horizontal="center"/>
    </xf>
    <xf numFmtId="0" fontId="35" fillId="0" borderId="0" xfId="0" applyFont="1"/>
    <xf numFmtId="2" fontId="7" fillId="10" borderId="0" xfId="0" applyNumberFormat="1" applyFont="1" applyFill="1" applyBorder="1" applyAlignment="1">
      <alignment horizontal="center" vertical="center"/>
    </xf>
    <xf numFmtId="0" fontId="7" fillId="10" borderId="21" xfId="0" applyFont="1" applyFill="1" applyBorder="1" applyAlignment="1">
      <alignment horizontal="center" vertical="center"/>
    </xf>
    <xf numFmtId="2" fontId="7" fillId="10" borderId="22" xfId="0" applyNumberFormat="1" applyFont="1" applyFill="1" applyBorder="1" applyAlignment="1">
      <alignment horizontal="center" vertical="center"/>
    </xf>
    <xf numFmtId="0" fontId="7" fillId="10" borderId="0" xfId="0" applyFont="1" applyFill="1" applyBorder="1" applyAlignment="1">
      <alignment horizontal="center" vertical="center"/>
    </xf>
    <xf numFmtId="2" fontId="5" fillId="8" borderId="16" xfId="0" applyNumberFormat="1" applyFont="1" applyFill="1" applyBorder="1" applyAlignment="1">
      <alignment horizontal="center" vertical="center"/>
    </xf>
    <xf numFmtId="2" fontId="5" fillId="8" borderId="15" xfId="0" applyNumberFormat="1" applyFont="1" applyFill="1" applyBorder="1" applyAlignment="1">
      <alignment horizontal="center" vertical="center"/>
    </xf>
    <xf numFmtId="2" fontId="5" fillId="8" borderId="17" xfId="0" applyNumberFormat="1" applyFont="1" applyFill="1" applyBorder="1" applyAlignment="1">
      <alignment horizontal="center" vertical="center"/>
    </xf>
    <xf numFmtId="0" fontId="71" fillId="8" borderId="17" xfId="0" applyFont="1" applyFill="1" applyBorder="1" applyAlignment="1">
      <alignment horizontal="center" vertical="center"/>
    </xf>
    <xf numFmtId="0" fontId="71" fillId="8" borderId="15" xfId="0" applyFont="1" applyFill="1" applyBorder="1" applyAlignment="1">
      <alignment horizontal="center" vertical="center"/>
    </xf>
    <xf numFmtId="0" fontId="71" fillId="8" borderId="16" xfId="0" applyFont="1" applyFill="1" applyBorder="1" applyAlignment="1">
      <alignment horizontal="center" vertical="center"/>
    </xf>
    <xf numFmtId="0" fontId="0" fillId="0" borderId="0" xfId="0"/>
    <xf numFmtId="0" fontId="0" fillId="0" borderId="0" xfId="0" applyFill="1" applyBorder="1"/>
    <xf numFmtId="0" fontId="0" fillId="14" borderId="0" xfId="0" applyFill="1"/>
    <xf numFmtId="0" fontId="76" fillId="13" borderId="10" xfId="2" applyFont="1" applyFill="1" applyBorder="1" applyAlignment="1" applyProtection="1">
      <alignment horizontal="center"/>
    </xf>
    <xf numFmtId="0" fontId="35" fillId="9" borderId="29" xfId="0" applyFont="1" applyFill="1" applyBorder="1" applyAlignment="1">
      <alignment horizontal="left"/>
    </xf>
    <xf numFmtId="0" fontId="35" fillId="9" borderId="37" xfId="0" applyFont="1" applyFill="1" applyBorder="1" applyAlignment="1">
      <alignment horizontal="left"/>
    </xf>
    <xf numFmtId="0" fontId="35" fillId="9" borderId="31" xfId="0" applyFont="1" applyFill="1" applyBorder="1" applyAlignment="1">
      <alignment horizontal="left"/>
    </xf>
    <xf numFmtId="0" fontId="35" fillId="9" borderId="49" xfId="0" applyFont="1" applyFill="1" applyBorder="1" applyAlignment="1">
      <alignment horizontal="left"/>
    </xf>
    <xf numFmtId="0" fontId="7" fillId="12" borderId="0" xfId="0" applyFont="1" applyFill="1"/>
    <xf numFmtId="0" fontId="10" fillId="12" borderId="0" xfId="0" applyFont="1" applyFill="1"/>
    <xf numFmtId="0" fontId="17" fillId="12" borderId="0" xfId="0" applyFont="1" applyFill="1" applyAlignment="1">
      <alignment horizontal="center" wrapText="1"/>
    </xf>
    <xf numFmtId="0" fontId="7" fillId="12" borderId="29" xfId="0" applyFont="1" applyFill="1" applyBorder="1"/>
    <xf numFmtId="0" fontId="7" fillId="12" borderId="47" xfId="0" applyFont="1" applyFill="1" applyBorder="1"/>
    <xf numFmtId="0" fontId="7" fillId="12" borderId="30" xfId="0" applyFont="1" applyFill="1" applyBorder="1"/>
    <xf numFmtId="0" fontId="7" fillId="12" borderId="31" xfId="0" applyFont="1" applyFill="1" applyBorder="1"/>
    <xf numFmtId="0" fontId="10" fillId="12" borderId="48" xfId="0" applyFont="1" applyFill="1" applyBorder="1"/>
    <xf numFmtId="0" fontId="17" fillId="12" borderId="48" xfId="0" applyFont="1" applyFill="1" applyBorder="1" applyAlignment="1">
      <alignment horizontal="center" wrapText="1"/>
    </xf>
    <xf numFmtId="0" fontId="17" fillId="12" borderId="32" xfId="0" applyFont="1" applyFill="1" applyBorder="1" applyAlignment="1">
      <alignment horizontal="center" wrapText="1"/>
    </xf>
    <xf numFmtId="0" fontId="23" fillId="0" borderId="0" xfId="0" applyFont="1" applyAlignment="1">
      <alignment wrapText="1"/>
    </xf>
    <xf numFmtId="0" fontId="7" fillId="12" borderId="38" xfId="0" applyFont="1" applyFill="1" applyBorder="1"/>
    <xf numFmtId="0" fontId="7" fillId="12" borderId="0" xfId="0" applyFont="1" applyFill="1" applyAlignment="1">
      <alignment vertical="top"/>
    </xf>
    <xf numFmtId="0" fontId="1" fillId="14" borderId="0" xfId="0" applyFont="1" applyFill="1" applyBorder="1"/>
    <xf numFmtId="0" fontId="1" fillId="14" borderId="0" xfId="0" applyFont="1" applyFill="1"/>
    <xf numFmtId="0" fontId="13" fillId="14" borderId="10" xfId="0" applyFont="1" applyFill="1" applyBorder="1" applyAlignment="1">
      <alignment horizontal="center"/>
    </xf>
    <xf numFmtId="0" fontId="7" fillId="8" borderId="2" xfId="0" applyFont="1" applyFill="1" applyBorder="1" applyAlignment="1">
      <alignment horizontal="left"/>
    </xf>
    <xf numFmtId="0" fontId="7" fillId="8" borderId="2" xfId="0" applyFont="1" applyFill="1" applyBorder="1"/>
    <xf numFmtId="0" fontId="13" fillId="8" borderId="2" xfId="0" applyFont="1" applyFill="1" applyBorder="1"/>
    <xf numFmtId="0" fontId="7" fillId="8" borderId="3" xfId="0" applyFont="1" applyFill="1" applyBorder="1"/>
    <xf numFmtId="0" fontId="7" fillId="8" borderId="4" xfId="0" applyFont="1" applyFill="1" applyBorder="1"/>
    <xf numFmtId="0" fontId="5" fillId="8" borderId="2" xfId="0" applyFont="1" applyFill="1" applyBorder="1" applyAlignment="1">
      <alignment horizontal="center"/>
    </xf>
    <xf numFmtId="0" fontId="7" fillId="8" borderId="7" xfId="0" applyFont="1" applyFill="1" applyBorder="1"/>
    <xf numFmtId="0" fontId="7" fillId="9" borderId="8" xfId="0" applyFont="1" applyFill="1" applyBorder="1"/>
    <xf numFmtId="0" fontId="7" fillId="12" borderId="40" xfId="0" applyFont="1" applyFill="1" applyBorder="1"/>
    <xf numFmtId="0" fontId="7" fillId="9" borderId="37" xfId="0" applyFont="1" applyFill="1" applyBorder="1"/>
    <xf numFmtId="0" fontId="7" fillId="9" borderId="36" xfId="0" applyFont="1" applyFill="1" applyBorder="1"/>
    <xf numFmtId="6" fontId="7" fillId="9" borderId="36" xfId="1" applyNumberFormat="1" applyFont="1" applyFill="1" applyBorder="1" applyAlignment="1">
      <alignment horizontal="center"/>
    </xf>
    <xf numFmtId="0" fontId="5" fillId="9" borderId="31" xfId="0" applyFont="1" applyFill="1" applyBorder="1"/>
    <xf numFmtId="6" fontId="10" fillId="9" borderId="32" xfId="1" applyNumberFormat="1" applyFont="1" applyFill="1" applyBorder="1" applyAlignment="1">
      <alignment horizontal="center"/>
    </xf>
    <xf numFmtId="0" fontId="77" fillId="13" borderId="10" xfId="2" applyFont="1" applyFill="1" applyBorder="1" applyAlignment="1" applyProtection="1"/>
    <xf numFmtId="0" fontId="7" fillId="9" borderId="0" xfId="0" applyFont="1" applyFill="1" applyBorder="1"/>
    <xf numFmtId="0" fontId="0" fillId="0" borderId="0" xfId="0" applyFill="1"/>
    <xf numFmtId="0" fontId="10" fillId="12" borderId="47" xfId="0" applyFont="1" applyFill="1" applyBorder="1"/>
    <xf numFmtId="49" fontId="7" fillId="6" borderId="29" xfId="0" applyNumberFormat="1" applyFont="1" applyFill="1" applyBorder="1" applyAlignment="1">
      <alignment vertical="top" wrapText="1"/>
    </xf>
    <xf numFmtId="49" fontId="7" fillId="6" borderId="37" xfId="0" applyNumberFormat="1" applyFont="1" applyFill="1" applyBorder="1" applyAlignment="1">
      <alignment vertical="top" wrapText="1"/>
    </xf>
    <xf numFmtId="49" fontId="7" fillId="6" borderId="31" xfId="0" applyNumberFormat="1" applyFont="1" applyFill="1" applyBorder="1" applyAlignment="1">
      <alignment vertical="top" wrapText="1"/>
    </xf>
    <xf numFmtId="49" fontId="7" fillId="6" borderId="0" xfId="0" applyNumberFormat="1" applyFont="1" applyFill="1" applyBorder="1" applyAlignment="1">
      <alignment vertical="top" wrapText="1"/>
    </xf>
    <xf numFmtId="6" fontId="36" fillId="9" borderId="36" xfId="0" applyNumberFormat="1" applyFont="1" applyFill="1" applyBorder="1" applyAlignment="1">
      <alignment horizontal="center"/>
    </xf>
    <xf numFmtId="0" fontId="5" fillId="12" borderId="38" xfId="0" applyFont="1" applyFill="1" applyBorder="1"/>
    <xf numFmtId="0" fontId="7" fillId="9" borderId="29" xfId="0" applyFont="1" applyFill="1" applyBorder="1"/>
    <xf numFmtId="0" fontId="7" fillId="9" borderId="47" xfId="0" applyFont="1" applyFill="1" applyBorder="1"/>
    <xf numFmtId="0" fontId="7" fillId="9" borderId="30" xfId="0" applyFont="1" applyFill="1" applyBorder="1"/>
    <xf numFmtId="1" fontId="7" fillId="9" borderId="0" xfId="0" applyNumberFormat="1" applyFont="1" applyFill="1" applyBorder="1"/>
    <xf numFmtId="0" fontId="7" fillId="9" borderId="37" xfId="0" applyFont="1" applyFill="1" applyBorder="1" applyAlignment="1">
      <alignment horizontal="center" vertical="center"/>
    </xf>
    <xf numFmtId="0" fontId="7" fillId="9" borderId="11" xfId="0" applyFont="1" applyFill="1" applyBorder="1"/>
    <xf numFmtId="0" fontId="7" fillId="9" borderId="9" xfId="0" applyFont="1" applyFill="1" applyBorder="1"/>
    <xf numFmtId="0" fontId="7" fillId="9" borderId="0" xfId="0" applyFont="1" applyFill="1" applyBorder="1" applyAlignment="1">
      <alignment horizontal="left"/>
    </xf>
    <xf numFmtId="0" fontId="7" fillId="9" borderId="31" xfId="0" applyFont="1" applyFill="1" applyBorder="1"/>
    <xf numFmtId="0" fontId="7" fillId="9" borderId="48" xfId="0" applyFont="1" applyFill="1" applyBorder="1"/>
    <xf numFmtId="0" fontId="7" fillId="9" borderId="32" xfId="0" applyFont="1" applyFill="1" applyBorder="1"/>
    <xf numFmtId="0" fontId="0" fillId="0" borderId="0" xfId="0"/>
    <xf numFmtId="0" fontId="1" fillId="7" borderId="0" xfId="0" applyFont="1" applyFill="1"/>
    <xf numFmtId="0" fontId="13" fillId="7" borderId="10" xfId="0" applyFont="1" applyFill="1" applyBorder="1" applyAlignment="1">
      <alignment horizontal="center"/>
    </xf>
    <xf numFmtId="0" fontId="1" fillId="7" borderId="0" xfId="0" applyFont="1" applyFill="1" applyBorder="1"/>
    <xf numFmtId="0" fontId="13" fillId="7" borderId="33" xfId="0" applyFont="1" applyFill="1" applyBorder="1" applyAlignment="1">
      <alignment horizontal="center"/>
    </xf>
    <xf numFmtId="0" fontId="0" fillId="0" borderId="0" xfId="0" applyFill="1" applyBorder="1" applyAlignment="1">
      <alignment horizontal="center"/>
    </xf>
    <xf numFmtId="0" fontId="3" fillId="7" borderId="0" xfId="0" applyFont="1" applyFill="1"/>
    <xf numFmtId="0" fontId="7" fillId="8" borderId="10" xfId="0" applyFont="1" applyFill="1" applyBorder="1" applyAlignment="1">
      <alignment horizontal="center"/>
    </xf>
    <xf numFmtId="0" fontId="36" fillId="0" borderId="0" xfId="0" applyFont="1" applyProtection="1">
      <protection locked="0"/>
    </xf>
    <xf numFmtId="0" fontId="37" fillId="0" borderId="0" xfId="0" applyFont="1" applyProtection="1">
      <protection locked="0"/>
    </xf>
    <xf numFmtId="0" fontId="38" fillId="0" borderId="0" xfId="2" applyFont="1" applyFill="1" applyAlignment="1" applyProtection="1">
      <protection locked="0"/>
    </xf>
    <xf numFmtId="0" fontId="36" fillId="0" borderId="0" xfId="0" applyFont="1" applyFill="1" applyProtection="1">
      <protection locked="0"/>
    </xf>
    <xf numFmtId="0" fontId="7" fillId="0" borderId="0" xfId="0" applyFont="1" applyProtection="1">
      <protection locked="0"/>
    </xf>
    <xf numFmtId="0" fontId="0" fillId="0" borderId="0" xfId="0" applyProtection="1">
      <protection locked="0"/>
    </xf>
    <xf numFmtId="0" fontId="35" fillId="0" borderId="0" xfId="0" applyFont="1" applyProtection="1">
      <protection locked="0"/>
    </xf>
    <xf numFmtId="0" fontId="35" fillId="0" borderId="0" xfId="0" applyFont="1" applyAlignment="1" applyProtection="1">
      <alignment wrapText="1"/>
      <protection locked="0"/>
    </xf>
    <xf numFmtId="0" fontId="39" fillId="2" borderId="0" xfId="0" applyFont="1" applyFill="1" applyProtection="1">
      <protection locked="0"/>
    </xf>
    <xf numFmtId="0" fontId="40" fillId="2" borderId="0" xfId="0" applyFont="1" applyFill="1" applyProtection="1">
      <protection locked="0"/>
    </xf>
    <xf numFmtId="0" fontId="35" fillId="17" borderId="0" xfId="0" applyFont="1" applyFill="1" applyAlignment="1" applyProtection="1">
      <alignment horizontal="left" vertical="top"/>
      <protection locked="0"/>
    </xf>
    <xf numFmtId="0" fontId="41" fillId="3" borderId="0" xfId="0" applyFont="1" applyFill="1" applyProtection="1">
      <protection locked="0"/>
    </xf>
    <xf numFmtId="49" fontId="43" fillId="17" borderId="13" xfId="0" applyNumberFormat="1" applyFont="1" applyFill="1" applyBorder="1" applyAlignment="1" applyProtection="1">
      <alignment vertical="top"/>
      <protection locked="0"/>
    </xf>
    <xf numFmtId="49" fontId="35" fillId="0" borderId="0" xfId="0" applyNumberFormat="1" applyFont="1" applyBorder="1" applyAlignment="1" applyProtection="1">
      <alignment vertical="top"/>
      <protection locked="0"/>
    </xf>
    <xf numFmtId="49" fontId="35" fillId="0" borderId="0" xfId="0" applyNumberFormat="1" applyFont="1" applyBorder="1" applyProtection="1">
      <protection locked="0"/>
    </xf>
    <xf numFmtId="49" fontId="35" fillId="8" borderId="18" xfId="0" applyNumberFormat="1" applyFont="1" applyFill="1" applyBorder="1" applyProtection="1">
      <protection locked="0"/>
    </xf>
    <xf numFmtId="0" fontId="42" fillId="8" borderId="13" xfId="0" applyFont="1" applyFill="1" applyBorder="1" applyAlignment="1" applyProtection="1">
      <alignment wrapText="1"/>
      <protection locked="0"/>
    </xf>
    <xf numFmtId="49" fontId="35" fillId="8" borderId="21" xfId="0" applyNumberFormat="1" applyFont="1" applyFill="1" applyBorder="1" applyProtection="1">
      <protection locked="0"/>
    </xf>
    <xf numFmtId="49" fontId="35" fillId="8" borderId="23" xfId="0" applyNumberFormat="1" applyFont="1" applyFill="1" applyBorder="1" applyProtection="1">
      <protection locked="0"/>
    </xf>
    <xf numFmtId="0" fontId="45" fillId="8" borderId="14" xfId="0" applyFont="1" applyFill="1" applyBorder="1" applyAlignment="1" applyProtection="1">
      <alignment horizontal="center" wrapText="1"/>
      <protection locked="0"/>
    </xf>
    <xf numFmtId="0" fontId="43" fillId="8" borderId="20" xfId="0" applyFont="1" applyFill="1" applyBorder="1" applyProtection="1">
      <protection locked="0"/>
    </xf>
    <xf numFmtId="0" fontId="35" fillId="8" borderId="25" xfId="0" applyFont="1" applyFill="1" applyBorder="1" applyProtection="1">
      <protection locked="0"/>
    </xf>
    <xf numFmtId="2" fontId="36" fillId="11" borderId="10" xfId="0" applyNumberFormat="1" applyFont="1" applyFill="1" applyBorder="1" applyAlignment="1" applyProtection="1">
      <alignment horizontal="center" vertical="center" wrapText="1"/>
      <protection locked="0"/>
    </xf>
    <xf numFmtId="0" fontId="36" fillId="0" borderId="0" xfId="0" applyFont="1" applyAlignment="1" applyProtection="1">
      <alignment wrapText="1"/>
      <protection locked="0"/>
    </xf>
    <xf numFmtId="1" fontId="36" fillId="11" borderId="10" xfId="0" applyNumberFormat="1" applyFont="1" applyFill="1" applyBorder="1" applyAlignment="1" applyProtection="1">
      <alignment horizontal="center" vertical="center" wrapText="1"/>
      <protection locked="0"/>
    </xf>
    <xf numFmtId="0" fontId="76" fillId="13" borderId="10" xfId="2" applyFont="1" applyFill="1" applyBorder="1" applyAlignment="1" applyProtection="1">
      <alignment horizontal="center" vertical="center"/>
      <protection locked="0"/>
    </xf>
    <xf numFmtId="49" fontId="36" fillId="0" borderId="0" xfId="0" applyNumberFormat="1" applyFont="1" applyProtection="1">
      <protection locked="0"/>
    </xf>
    <xf numFmtId="0" fontId="36" fillId="0" borderId="0" xfId="0" applyFont="1" applyAlignment="1" applyProtection="1">
      <alignment horizontal="center"/>
      <protection locked="0"/>
    </xf>
    <xf numFmtId="0" fontId="36" fillId="8" borderId="29" xfId="0" applyFont="1" applyFill="1" applyBorder="1" applyProtection="1">
      <protection locked="0"/>
    </xf>
    <xf numFmtId="0" fontId="43" fillId="8" borderId="30" xfId="0" applyFont="1" applyFill="1" applyBorder="1" applyProtection="1">
      <protection locked="0"/>
    </xf>
    <xf numFmtId="0" fontId="36" fillId="8" borderId="31" xfId="0" applyFont="1" applyFill="1" applyBorder="1" applyProtection="1">
      <protection locked="0"/>
    </xf>
    <xf numFmtId="0" fontId="36" fillId="8" borderId="32" xfId="0" applyFont="1" applyFill="1" applyBorder="1" applyProtection="1">
      <protection locked="0"/>
    </xf>
    <xf numFmtId="0" fontId="44" fillId="0" borderId="0" xfId="0" applyFont="1" applyAlignment="1" applyProtection="1">
      <alignment wrapText="1"/>
      <protection locked="0"/>
    </xf>
    <xf numFmtId="0" fontId="36" fillId="2" borderId="0" xfId="0" applyFont="1" applyFill="1" applyProtection="1">
      <protection locked="0"/>
    </xf>
    <xf numFmtId="49" fontId="35" fillId="17" borderId="13" xfId="0" applyNumberFormat="1" applyFont="1" applyFill="1" applyBorder="1" applyAlignment="1" applyProtection="1">
      <alignment vertical="top"/>
      <protection locked="0"/>
    </xf>
    <xf numFmtId="0" fontId="35" fillId="0" borderId="0" xfId="0" applyFont="1" applyAlignment="1" applyProtection="1">
      <alignment vertical="top" wrapText="1"/>
      <protection locked="0"/>
    </xf>
    <xf numFmtId="0" fontId="76" fillId="13" borderId="10" xfId="2" applyFont="1" applyFill="1" applyBorder="1" applyAlignment="1" applyProtection="1">
      <alignment horizontal="center"/>
      <protection locked="0"/>
    </xf>
    <xf numFmtId="0" fontId="45" fillId="11" borderId="10" xfId="0" applyFont="1" applyFill="1" applyBorder="1" applyAlignment="1" applyProtection="1">
      <alignment horizontal="center" wrapText="1"/>
      <protection locked="0"/>
    </xf>
    <xf numFmtId="0" fontId="36" fillId="11" borderId="33" xfId="0" applyFont="1" applyFill="1" applyBorder="1" applyAlignment="1" applyProtection="1">
      <alignment horizontal="right" vertical="center" wrapText="1"/>
      <protection locked="0"/>
    </xf>
    <xf numFmtId="2" fontId="36" fillId="11" borderId="10" xfId="0" applyNumberFormat="1" applyFont="1" applyFill="1" applyBorder="1" applyAlignment="1" applyProtection="1">
      <alignment horizontal="center"/>
      <protection locked="0"/>
    </xf>
    <xf numFmtId="0" fontId="36" fillId="11" borderId="34" xfId="0" applyFont="1" applyFill="1" applyBorder="1" applyAlignment="1" applyProtection="1">
      <alignment horizontal="right" vertical="center" wrapText="1"/>
      <protection locked="0"/>
    </xf>
    <xf numFmtId="0" fontId="36" fillId="3" borderId="0" xfId="0" applyFont="1" applyFill="1" applyBorder="1" applyAlignment="1" applyProtection="1">
      <alignment vertical="center" wrapText="1"/>
      <protection locked="0"/>
    </xf>
    <xf numFmtId="0" fontId="36" fillId="11" borderId="10" xfId="0" applyFont="1" applyFill="1" applyBorder="1" applyAlignment="1" applyProtection="1">
      <alignment horizontal="center"/>
      <protection locked="0"/>
    </xf>
    <xf numFmtId="0" fontId="36" fillId="11" borderId="35" xfId="0" applyFont="1" applyFill="1" applyBorder="1" applyAlignment="1" applyProtection="1">
      <alignment horizontal="right" vertical="center" wrapText="1"/>
      <protection locked="0"/>
    </xf>
    <xf numFmtId="0" fontId="42" fillId="0" borderId="0" xfId="0" applyFont="1" applyAlignment="1" applyProtection="1">
      <alignment wrapText="1"/>
      <protection locked="0"/>
    </xf>
    <xf numFmtId="0" fontId="35" fillId="3" borderId="0" xfId="0" applyFont="1" applyFill="1" applyAlignment="1" applyProtection="1">
      <alignment wrapText="1"/>
      <protection locked="0"/>
    </xf>
    <xf numFmtId="49" fontId="35" fillId="8" borderId="33" xfId="0" applyNumberFormat="1" applyFont="1" applyFill="1" applyBorder="1" applyProtection="1">
      <protection locked="0"/>
    </xf>
    <xf numFmtId="49" fontId="35" fillId="8" borderId="35" xfId="0" applyNumberFormat="1" applyFont="1" applyFill="1" applyBorder="1" applyProtection="1">
      <protection locked="0"/>
    </xf>
    <xf numFmtId="0" fontId="35" fillId="8" borderId="32" xfId="0" applyFont="1" applyFill="1" applyBorder="1" applyProtection="1">
      <protection locked="0"/>
    </xf>
    <xf numFmtId="49" fontId="35" fillId="8" borderId="37" xfId="0" applyNumberFormat="1" applyFont="1" applyFill="1" applyBorder="1" applyAlignment="1" applyProtection="1">
      <alignment vertical="top"/>
      <protection locked="0"/>
    </xf>
    <xf numFmtId="0" fontId="7" fillId="11" borderId="34" xfId="0" applyFont="1" applyFill="1" applyBorder="1" applyAlignment="1" applyProtection="1">
      <alignment horizontal="left" vertical="top" wrapText="1"/>
      <protection locked="0"/>
    </xf>
    <xf numFmtId="49" fontId="35" fillId="8" borderId="31" xfId="0" applyNumberFormat="1" applyFont="1" applyFill="1" applyBorder="1" applyAlignment="1" applyProtection="1">
      <alignment vertical="top"/>
      <protection locked="0"/>
    </xf>
    <xf numFmtId="0" fontId="7" fillId="11" borderId="35" xfId="0" applyFont="1" applyFill="1" applyBorder="1" applyAlignment="1" applyProtection="1">
      <alignment horizontal="left" vertical="top" wrapText="1"/>
      <protection locked="0"/>
    </xf>
    <xf numFmtId="49" fontId="35" fillId="0" borderId="0" xfId="0" applyNumberFormat="1" applyFont="1" applyProtection="1">
      <protection locked="0"/>
    </xf>
    <xf numFmtId="0" fontId="35" fillId="8" borderId="33" xfId="0" applyFont="1" applyFill="1" applyBorder="1" applyProtection="1">
      <protection locked="0"/>
    </xf>
    <xf numFmtId="0" fontId="43" fillId="8" borderId="30" xfId="0" applyFont="1" applyFill="1" applyBorder="1" applyAlignment="1" applyProtection="1">
      <alignment vertical="top"/>
      <protection locked="0"/>
    </xf>
    <xf numFmtId="0" fontId="35" fillId="8" borderId="34" xfId="0" applyFont="1" applyFill="1" applyBorder="1" applyProtection="1">
      <protection locked="0"/>
    </xf>
    <xf numFmtId="0" fontId="36" fillId="8" borderId="36" xfId="0" applyFont="1" applyFill="1" applyBorder="1" applyProtection="1">
      <protection locked="0"/>
    </xf>
    <xf numFmtId="0" fontId="35" fillId="8" borderId="35" xfId="0" applyFont="1" applyFill="1" applyBorder="1" applyProtection="1">
      <protection locked="0"/>
    </xf>
    <xf numFmtId="49" fontId="35" fillId="8" borderId="34" xfId="0" applyNumberFormat="1" applyFont="1" applyFill="1" applyBorder="1" applyAlignment="1" applyProtection="1">
      <alignment vertical="top"/>
      <protection locked="0"/>
    </xf>
    <xf numFmtId="0" fontId="36" fillId="11" borderId="30" xfId="0" applyFont="1" applyFill="1" applyBorder="1" applyAlignment="1" applyProtection="1">
      <alignment horizontal="left" vertical="top" wrapText="1"/>
      <protection locked="0"/>
    </xf>
    <xf numFmtId="0" fontId="36" fillId="11" borderId="36" xfId="0" applyFont="1" applyFill="1" applyBorder="1" applyAlignment="1" applyProtection="1">
      <alignment horizontal="left" vertical="top" wrapText="1"/>
      <protection locked="0"/>
    </xf>
    <xf numFmtId="0" fontId="36" fillId="11" borderId="36" xfId="0" applyFont="1" applyFill="1" applyBorder="1" applyAlignment="1" applyProtection="1">
      <alignment horizontal="left" wrapText="1"/>
      <protection locked="0"/>
    </xf>
    <xf numFmtId="49" fontId="35" fillId="8" borderId="35" xfId="0" applyNumberFormat="1" applyFont="1" applyFill="1" applyBorder="1" applyAlignment="1" applyProtection="1">
      <alignment vertical="top"/>
      <protection locked="0"/>
    </xf>
    <xf numFmtId="0" fontId="36" fillId="11" borderId="32" xfId="0" applyFont="1" applyFill="1" applyBorder="1" applyAlignment="1" applyProtection="1">
      <alignment horizontal="left" wrapText="1"/>
      <protection locked="0"/>
    </xf>
    <xf numFmtId="0" fontId="32" fillId="0" borderId="0" xfId="2" applyFont="1" applyFill="1" applyAlignment="1" applyProtection="1">
      <alignment horizontal="center" wrapText="1"/>
      <protection locked="0"/>
    </xf>
    <xf numFmtId="49" fontId="39" fillId="3" borderId="0" xfId="0" applyNumberFormat="1" applyFont="1" applyFill="1" applyBorder="1" applyAlignment="1" applyProtection="1">
      <alignment vertical="top"/>
      <protection locked="0"/>
    </xf>
    <xf numFmtId="0" fontId="36" fillId="8" borderId="18" xfId="0" applyFont="1" applyFill="1" applyBorder="1" applyProtection="1">
      <protection locked="0"/>
    </xf>
    <xf numFmtId="0" fontId="48" fillId="8" borderId="20" xfId="0" applyFont="1" applyFill="1" applyBorder="1" applyAlignment="1" applyProtection="1">
      <alignment wrapText="1"/>
      <protection locked="0"/>
    </xf>
    <xf numFmtId="0" fontId="36" fillId="8" borderId="21" xfId="0" applyFont="1" applyFill="1" applyBorder="1" applyProtection="1">
      <protection locked="0"/>
    </xf>
    <xf numFmtId="0" fontId="48" fillId="8" borderId="22" xfId="0" applyFont="1" applyFill="1" applyBorder="1" applyAlignment="1" applyProtection="1">
      <alignment wrapText="1"/>
      <protection locked="0"/>
    </xf>
    <xf numFmtId="6" fontId="36" fillId="11" borderId="10" xfId="0" applyNumberFormat="1" applyFont="1" applyFill="1" applyBorder="1" applyAlignment="1" applyProtection="1">
      <alignment horizontal="center" wrapText="1"/>
      <protection locked="0"/>
    </xf>
    <xf numFmtId="6" fontId="36" fillId="11" borderId="10" xfId="0" applyNumberFormat="1" applyFont="1" applyFill="1" applyBorder="1" applyAlignment="1" applyProtection="1">
      <alignment horizontal="center"/>
      <protection locked="0"/>
    </xf>
    <xf numFmtId="0" fontId="48" fillId="8" borderId="22" xfId="0" applyFont="1" applyFill="1" applyBorder="1" applyProtection="1">
      <protection locked="0"/>
    </xf>
    <xf numFmtId="0" fontId="36" fillId="8" borderId="23" xfId="0" applyFont="1" applyFill="1" applyBorder="1" applyProtection="1">
      <protection locked="0"/>
    </xf>
    <xf numFmtId="0" fontId="48" fillId="8" borderId="25" xfId="0" applyFont="1" applyFill="1" applyBorder="1" applyProtection="1">
      <protection locked="0"/>
    </xf>
    <xf numFmtId="168" fontId="36" fillId="11" borderId="10" xfId="0" applyNumberFormat="1" applyFont="1" applyFill="1" applyBorder="1" applyAlignment="1" applyProtection="1">
      <alignment horizontal="center"/>
      <protection locked="0"/>
    </xf>
    <xf numFmtId="8" fontId="36" fillId="11" borderId="10" xfId="0" applyNumberFormat="1" applyFont="1" applyFill="1" applyBorder="1" applyAlignment="1" applyProtection="1">
      <alignment horizontal="center"/>
      <protection locked="0"/>
    </xf>
    <xf numFmtId="3" fontId="36" fillId="11" borderId="10" xfId="0" applyNumberFormat="1" applyFont="1" applyFill="1" applyBorder="1" applyAlignment="1" applyProtection="1">
      <alignment horizontal="center"/>
      <protection locked="0"/>
    </xf>
    <xf numFmtId="0" fontId="35" fillId="17" borderId="0" xfId="0" applyFont="1" applyFill="1" applyAlignment="1" applyProtection="1">
      <alignment horizontal="left"/>
      <protection locked="0"/>
    </xf>
    <xf numFmtId="49" fontId="36" fillId="17" borderId="0" xfId="0" applyNumberFormat="1" applyFont="1" applyFill="1" applyAlignment="1" applyProtection="1">
      <alignment vertical="top"/>
      <protection locked="0"/>
    </xf>
    <xf numFmtId="0" fontId="36" fillId="11" borderId="13" xfId="0" applyFont="1" applyFill="1" applyBorder="1" applyAlignment="1" applyProtection="1">
      <alignment horizontal="center"/>
      <protection locked="0"/>
    </xf>
    <xf numFmtId="0" fontId="45" fillId="0" borderId="0" xfId="0" applyFont="1" applyProtection="1">
      <protection locked="0"/>
    </xf>
    <xf numFmtId="0" fontId="36" fillId="0" borderId="0" xfId="0" applyFont="1" applyFill="1" applyBorder="1" applyProtection="1">
      <protection locked="0"/>
    </xf>
    <xf numFmtId="0" fontId="51" fillId="0" borderId="0" xfId="2" applyFont="1" applyFill="1" applyBorder="1" applyAlignment="1" applyProtection="1">
      <alignment horizontal="center"/>
      <protection locked="0"/>
    </xf>
    <xf numFmtId="0" fontId="52" fillId="0" borderId="0" xfId="0" applyFont="1" applyAlignment="1" applyProtection="1">
      <alignment wrapText="1"/>
      <protection locked="0"/>
    </xf>
    <xf numFmtId="0" fontId="36" fillId="11" borderId="33" xfId="0" applyFont="1" applyFill="1" applyBorder="1" applyProtection="1">
      <protection locked="0"/>
    </xf>
    <xf numFmtId="0" fontId="36" fillId="11" borderId="34" xfId="0" applyFont="1" applyFill="1" applyBorder="1" applyProtection="1">
      <protection locked="0"/>
    </xf>
    <xf numFmtId="0" fontId="36" fillId="11" borderId="35" xfId="0" applyFont="1" applyFill="1" applyBorder="1" applyProtection="1">
      <protection locked="0"/>
    </xf>
    <xf numFmtId="0" fontId="53" fillId="0" borderId="0" xfId="0" applyFont="1" applyProtection="1">
      <protection locked="0"/>
    </xf>
    <xf numFmtId="0" fontId="36" fillId="8" borderId="14" xfId="0" applyFont="1" applyFill="1" applyBorder="1" applyAlignment="1" applyProtection="1">
      <alignment horizontal="center"/>
      <protection locked="0"/>
    </xf>
    <xf numFmtId="49" fontId="39" fillId="0" borderId="0" xfId="0" applyNumberFormat="1" applyFont="1" applyFill="1" applyBorder="1" applyAlignment="1" applyProtection="1">
      <alignment vertical="top"/>
      <protection locked="0"/>
    </xf>
    <xf numFmtId="0" fontId="76" fillId="16" borderId="10" xfId="2" applyFont="1" applyFill="1" applyBorder="1" applyAlignment="1" applyProtection="1">
      <alignment horizontal="center" wrapText="1"/>
      <protection locked="0"/>
    </xf>
    <xf numFmtId="0" fontId="36" fillId="11" borderId="28" xfId="0" applyFont="1" applyFill="1" applyBorder="1" applyAlignment="1" applyProtection="1">
      <alignment horizontal="center"/>
      <protection locked="0"/>
    </xf>
    <xf numFmtId="49" fontId="50" fillId="0" borderId="0" xfId="0" applyNumberFormat="1" applyFont="1" applyFill="1" applyBorder="1" applyAlignment="1" applyProtection="1">
      <alignment vertical="top"/>
      <protection locked="0"/>
    </xf>
    <xf numFmtId="0" fontId="36" fillId="0" borderId="0" xfId="0" applyFont="1" applyBorder="1" applyProtection="1">
      <protection locked="0"/>
    </xf>
    <xf numFmtId="0" fontId="43" fillId="0" borderId="0" xfId="0" applyFont="1" applyFill="1" applyBorder="1" applyAlignment="1" applyProtection="1">
      <alignment horizontal="center"/>
      <protection locked="0"/>
    </xf>
    <xf numFmtId="0" fontId="76" fillId="16" borderId="10" xfId="2" applyFont="1" applyFill="1" applyBorder="1" applyAlignment="1" applyProtection="1">
      <alignment horizontal="center" vertical="center"/>
      <protection locked="0"/>
    </xf>
    <xf numFmtId="0" fontId="6" fillId="0" borderId="0" xfId="2" applyAlignment="1" applyProtection="1">
      <protection locked="0"/>
    </xf>
    <xf numFmtId="0" fontId="54" fillId="3" borderId="0" xfId="0" applyFont="1" applyFill="1" applyAlignment="1" applyProtection="1">
      <alignment wrapText="1"/>
      <protection locked="0"/>
    </xf>
    <xf numFmtId="0" fontId="45" fillId="11" borderId="10" xfId="0" applyFont="1" applyFill="1" applyBorder="1" applyAlignment="1" applyProtection="1">
      <alignment horizontal="center"/>
      <protection locked="0"/>
    </xf>
    <xf numFmtId="0" fontId="54" fillId="0" borderId="0" xfId="0" applyFont="1" applyProtection="1">
      <protection locked="0"/>
    </xf>
    <xf numFmtId="0" fontId="36" fillId="3" borderId="0" xfId="0" applyFont="1" applyFill="1" applyProtection="1">
      <protection locked="0"/>
    </xf>
    <xf numFmtId="49" fontId="43" fillId="0" borderId="0" xfId="0" applyNumberFormat="1" applyFont="1" applyProtection="1">
      <protection locked="0"/>
    </xf>
    <xf numFmtId="49" fontId="36" fillId="0" borderId="0" xfId="0" applyNumberFormat="1" applyFont="1" applyAlignment="1" applyProtection="1">
      <alignment wrapText="1"/>
      <protection locked="0"/>
    </xf>
    <xf numFmtId="49" fontId="35" fillId="3" borderId="0" xfId="0" applyNumberFormat="1" applyFont="1" applyFill="1" applyBorder="1" applyAlignment="1" applyProtection="1">
      <alignment vertical="top" wrapText="1"/>
      <protection locked="0"/>
    </xf>
    <xf numFmtId="0" fontId="43" fillId="0" borderId="0" xfId="0" applyFont="1" applyProtection="1">
      <protection locked="0"/>
    </xf>
    <xf numFmtId="49" fontId="35" fillId="0" borderId="0" xfId="0" applyNumberFormat="1" applyFont="1" applyAlignment="1" applyProtection="1">
      <alignment vertical="top"/>
      <protection locked="0"/>
    </xf>
    <xf numFmtId="0" fontId="43" fillId="0" borderId="0" xfId="0" applyFont="1" applyAlignment="1" applyProtection="1">
      <alignment horizontal="left"/>
      <protection locked="0"/>
    </xf>
    <xf numFmtId="49" fontId="44" fillId="0" borderId="0" xfId="0" applyNumberFormat="1" applyFont="1" applyFill="1" applyBorder="1" applyAlignment="1" applyProtection="1">
      <alignment vertical="top"/>
      <protection locked="0"/>
    </xf>
    <xf numFmtId="0" fontId="49" fillId="0" borderId="0" xfId="0" applyFont="1" applyFill="1" applyBorder="1" applyAlignment="1" applyProtection="1">
      <alignment wrapText="1"/>
      <protection locked="0"/>
    </xf>
    <xf numFmtId="49" fontId="49" fillId="0" borderId="0" xfId="0" applyNumberFormat="1" applyFont="1" applyFill="1" applyBorder="1" applyAlignment="1" applyProtection="1">
      <alignment vertical="top"/>
      <protection locked="0"/>
    </xf>
    <xf numFmtId="6" fontId="36" fillId="11" borderId="13" xfId="0" applyNumberFormat="1" applyFont="1" applyFill="1" applyBorder="1" applyAlignment="1" applyProtection="1">
      <alignment horizontal="center"/>
      <protection locked="0"/>
    </xf>
    <xf numFmtId="2" fontId="36" fillId="11" borderId="13" xfId="0" applyNumberFormat="1" applyFont="1" applyFill="1" applyBorder="1" applyAlignment="1" applyProtection="1">
      <alignment horizontal="center"/>
      <protection locked="0"/>
    </xf>
    <xf numFmtId="3" fontId="36" fillId="11" borderId="13" xfId="0" applyNumberFormat="1" applyFont="1" applyFill="1" applyBorder="1" applyAlignment="1" applyProtection="1">
      <alignment horizontal="center"/>
      <protection locked="0"/>
    </xf>
    <xf numFmtId="0" fontId="45" fillId="0" borderId="0" xfId="0" applyFont="1" applyAlignment="1" applyProtection="1">
      <alignment wrapText="1"/>
      <protection locked="0"/>
    </xf>
    <xf numFmtId="168" fontId="36" fillId="11" borderId="13" xfId="0" applyNumberFormat="1" applyFont="1" applyFill="1" applyBorder="1" applyAlignment="1" applyProtection="1">
      <alignment horizontal="center"/>
      <protection locked="0"/>
    </xf>
    <xf numFmtId="0" fontId="39" fillId="0" borderId="0" xfId="0" applyFont="1" applyFill="1" applyBorder="1" applyProtection="1">
      <protection locked="0"/>
    </xf>
    <xf numFmtId="0" fontId="40" fillId="0" borderId="0" xfId="0" applyFont="1" applyFill="1" applyBorder="1" applyProtection="1">
      <protection locked="0"/>
    </xf>
    <xf numFmtId="0" fontId="41" fillId="0" borderId="0" xfId="0" applyFont="1" applyFill="1" applyBorder="1" applyProtection="1">
      <protection locked="0"/>
    </xf>
    <xf numFmtId="0" fontId="35" fillId="0" borderId="0" xfId="0" applyFont="1" applyFill="1" applyBorder="1" applyAlignment="1" applyProtection="1">
      <alignment wrapText="1"/>
      <protection locked="0"/>
    </xf>
    <xf numFmtId="0" fontId="56" fillId="0" borderId="0" xfId="2" applyFont="1" applyFill="1" applyBorder="1" applyAlignment="1" applyProtection="1">
      <protection locked="0"/>
    </xf>
    <xf numFmtId="0" fontId="75" fillId="0" borderId="0" xfId="0" applyFont="1" applyProtection="1">
      <protection locked="0"/>
    </xf>
    <xf numFmtId="0" fontId="36" fillId="12" borderId="13" xfId="0" applyFont="1" applyFill="1" applyBorder="1" applyAlignment="1" applyProtection="1">
      <alignment horizontal="center"/>
      <protection locked="0"/>
    </xf>
    <xf numFmtId="0" fontId="36" fillId="12" borderId="46" xfId="0" applyFont="1" applyFill="1" applyBorder="1" applyAlignment="1" applyProtection="1">
      <alignment horizontal="center"/>
      <protection locked="0"/>
    </xf>
    <xf numFmtId="0" fontId="36" fillId="12" borderId="59" xfId="0" applyFont="1" applyFill="1" applyBorder="1" applyAlignment="1" applyProtection="1">
      <alignment horizontal="center"/>
      <protection locked="0"/>
    </xf>
    <xf numFmtId="0" fontId="36" fillId="12" borderId="60" xfId="0" applyFont="1" applyFill="1" applyBorder="1" applyAlignment="1" applyProtection="1">
      <alignment horizontal="center"/>
      <protection locked="0"/>
    </xf>
    <xf numFmtId="0" fontId="36" fillId="0" borderId="0" xfId="0" applyFont="1" applyFill="1" applyBorder="1" applyAlignment="1" applyProtection="1">
      <alignment horizontal="center"/>
      <protection locked="0"/>
    </xf>
    <xf numFmtId="1" fontId="36" fillId="11" borderId="46" xfId="0" applyNumberFormat="1" applyFont="1" applyFill="1" applyBorder="1" applyAlignment="1" applyProtection="1">
      <alignment horizontal="center"/>
      <protection locked="0"/>
    </xf>
    <xf numFmtId="1" fontId="36" fillId="11" borderId="59" xfId="0" applyNumberFormat="1" applyFont="1" applyFill="1" applyBorder="1" applyAlignment="1" applyProtection="1">
      <alignment horizontal="center"/>
      <protection locked="0"/>
    </xf>
    <xf numFmtId="1" fontId="36" fillId="11" borderId="60" xfId="0" applyNumberFormat="1" applyFont="1" applyFill="1" applyBorder="1" applyAlignment="1" applyProtection="1">
      <alignment horizontal="center"/>
      <protection locked="0"/>
    </xf>
    <xf numFmtId="0" fontId="36" fillId="0" borderId="0" xfId="0" applyFont="1" applyBorder="1" applyAlignment="1" applyProtection="1">
      <alignment horizontal="center"/>
      <protection locked="0"/>
    </xf>
    <xf numFmtId="169" fontId="36" fillId="11" borderId="3" xfId="1" applyNumberFormat="1" applyFont="1" applyFill="1" applyBorder="1" applyAlignment="1" applyProtection="1">
      <alignment horizontal="center" vertical="center"/>
      <protection locked="0"/>
    </xf>
    <xf numFmtId="169" fontId="36" fillId="11" borderId="13" xfId="1" applyNumberFormat="1" applyFont="1" applyFill="1" applyBorder="1" applyAlignment="1" applyProtection="1">
      <alignment horizontal="center" vertical="center"/>
      <protection locked="0"/>
    </xf>
    <xf numFmtId="0" fontId="0" fillId="0" borderId="0" xfId="0" applyFill="1" applyBorder="1" applyProtection="1">
      <protection locked="0"/>
    </xf>
    <xf numFmtId="169" fontId="36" fillId="0" borderId="0" xfId="0" applyNumberFormat="1" applyFont="1" applyFill="1" applyBorder="1" applyAlignment="1" applyProtection="1">
      <alignment horizontal="center"/>
      <protection locked="0"/>
    </xf>
    <xf numFmtId="169" fontId="36" fillId="11" borderId="13" xfId="0" applyNumberFormat="1" applyFont="1" applyFill="1" applyBorder="1" applyAlignment="1" applyProtection="1">
      <alignment horizontal="center"/>
      <protection locked="0"/>
    </xf>
    <xf numFmtId="0" fontId="0" fillId="17" borderId="13" xfId="0" applyFill="1" applyBorder="1" applyAlignment="1" applyProtection="1">
      <alignment horizontal="left" vertical="top"/>
      <protection locked="0"/>
    </xf>
    <xf numFmtId="0" fontId="1" fillId="0" borderId="0" xfId="0" applyFont="1" applyFill="1" applyBorder="1" applyAlignment="1" applyProtection="1">
      <alignment horizontal="center"/>
      <protection locked="0"/>
    </xf>
    <xf numFmtId="1" fontId="57" fillId="0" borderId="0" xfId="0" applyNumberFormat="1" applyFont="1" applyFill="1" applyBorder="1" applyAlignment="1" applyProtection="1">
      <alignment horizontal="center"/>
      <protection locked="0"/>
    </xf>
    <xf numFmtId="0" fontId="3" fillId="15" borderId="13" xfId="0" applyFont="1" applyFill="1" applyBorder="1" applyAlignment="1" applyProtection="1">
      <alignment horizontal="right"/>
      <protection locked="0"/>
    </xf>
    <xf numFmtId="164" fontId="1" fillId="0" borderId="0" xfId="0" applyNumberFormat="1" applyFont="1" applyFill="1" applyBorder="1" applyAlignment="1" applyProtection="1">
      <alignment horizontal="center"/>
      <protection locked="0"/>
    </xf>
    <xf numFmtId="164" fontId="45" fillId="0" borderId="0" xfId="0" applyNumberFormat="1" applyFont="1" applyFill="1" applyBorder="1" applyAlignment="1" applyProtection="1">
      <alignment horizontal="center"/>
      <protection locked="0"/>
    </xf>
    <xf numFmtId="164" fontId="10" fillId="0" borderId="0" xfId="0" applyNumberFormat="1" applyFont="1" applyFill="1" applyBorder="1" applyAlignment="1" applyProtection="1">
      <alignment horizontal="center"/>
      <protection locked="0"/>
    </xf>
    <xf numFmtId="0" fontId="77" fillId="13" borderId="13" xfId="2" applyFont="1" applyFill="1" applyBorder="1" applyAlignment="1" applyProtection="1">
      <alignment horizontal="center"/>
      <protection locked="0"/>
    </xf>
    <xf numFmtId="0" fontId="3" fillId="0" borderId="0" xfId="0" applyFont="1" applyAlignment="1" applyProtection="1">
      <alignment horizontal="center"/>
      <protection locked="0"/>
    </xf>
    <xf numFmtId="2" fontId="46" fillId="5" borderId="10" xfId="0" applyNumberFormat="1" applyFont="1" applyFill="1" applyBorder="1" applyAlignment="1" applyProtection="1">
      <alignment horizontal="center"/>
    </xf>
    <xf numFmtId="2" fontId="43" fillId="5" borderId="10" xfId="0" applyNumberFormat="1" applyFont="1" applyFill="1" applyBorder="1" applyAlignment="1" applyProtection="1">
      <alignment horizontal="center" vertical="center" wrapText="1"/>
    </xf>
    <xf numFmtId="164" fontId="59" fillId="7" borderId="13" xfId="0" applyNumberFormat="1" applyFont="1" applyFill="1" applyBorder="1" applyAlignment="1" applyProtection="1">
      <alignment horizontal="center"/>
    </xf>
    <xf numFmtId="3" fontId="36" fillId="5" borderId="10" xfId="0" applyNumberFormat="1" applyFont="1" applyFill="1" applyBorder="1" applyAlignment="1" applyProtection="1">
      <alignment horizontal="center"/>
    </xf>
    <xf numFmtId="1" fontId="36" fillId="15" borderId="13" xfId="0" applyNumberFormat="1" applyFont="1" applyFill="1" applyBorder="1" applyAlignment="1" applyProtection="1">
      <alignment horizontal="center"/>
    </xf>
    <xf numFmtId="1" fontId="57" fillId="15" borderId="13" xfId="0" applyNumberFormat="1" applyFont="1" applyFill="1" applyBorder="1" applyAlignment="1" applyProtection="1">
      <alignment horizontal="center"/>
    </xf>
    <xf numFmtId="164" fontId="1" fillId="15" borderId="13" xfId="0" applyNumberFormat="1" applyFont="1" applyFill="1" applyBorder="1" applyAlignment="1" applyProtection="1">
      <alignment horizontal="center"/>
    </xf>
    <xf numFmtId="0" fontId="10" fillId="12" borderId="39" xfId="0" applyFont="1" applyFill="1" applyBorder="1" applyProtection="1">
      <protection locked="0"/>
    </xf>
    <xf numFmtId="0" fontId="0" fillId="0" borderId="0" xfId="0" applyBorder="1" applyProtection="1">
      <protection locked="0"/>
    </xf>
    <xf numFmtId="0" fontId="0" fillId="9" borderId="29" xfId="0" applyFill="1" applyBorder="1" applyProtection="1">
      <protection locked="0"/>
    </xf>
    <xf numFmtId="0" fontId="25" fillId="9" borderId="47" xfId="0" applyFont="1" applyFill="1" applyBorder="1" applyProtection="1">
      <protection locked="0"/>
    </xf>
    <xf numFmtId="0" fontId="0" fillId="9" borderId="47" xfId="0" applyFill="1" applyBorder="1" applyProtection="1">
      <protection locked="0"/>
    </xf>
    <xf numFmtId="0" fontId="25" fillId="9" borderId="30" xfId="0" applyFont="1" applyFill="1" applyBorder="1" applyProtection="1">
      <protection locked="0"/>
    </xf>
    <xf numFmtId="0" fontId="0" fillId="9" borderId="37" xfId="0" applyFill="1" applyBorder="1" applyProtection="1">
      <protection locked="0"/>
    </xf>
    <xf numFmtId="0" fontId="25" fillId="9" borderId="0" xfId="0" applyFont="1" applyFill="1" applyBorder="1" applyProtection="1">
      <protection locked="0"/>
    </xf>
    <xf numFmtId="0" fontId="0" fillId="9" borderId="0" xfId="0" applyFill="1" applyBorder="1" applyProtection="1">
      <protection locked="0"/>
    </xf>
    <xf numFmtId="0" fontId="25" fillId="9" borderId="36" xfId="0" applyFont="1" applyFill="1" applyBorder="1" applyProtection="1">
      <protection locked="0"/>
    </xf>
    <xf numFmtId="0" fontId="7" fillId="9" borderId="0" xfId="0" applyFont="1" applyFill="1" applyBorder="1" applyProtection="1">
      <protection locked="0"/>
    </xf>
    <xf numFmtId="0" fontId="0" fillId="9" borderId="8" xfId="0" applyFill="1" applyBorder="1" applyProtection="1">
      <protection locked="0"/>
    </xf>
    <xf numFmtId="0" fontId="0" fillId="9" borderId="36" xfId="0" applyFill="1" applyBorder="1" applyProtection="1">
      <protection locked="0"/>
    </xf>
    <xf numFmtId="0" fontId="25" fillId="9" borderId="8" xfId="0" applyFont="1" applyFill="1" applyBorder="1" applyProtection="1">
      <protection locked="0"/>
    </xf>
    <xf numFmtId="0" fontId="1" fillId="15" borderId="29" xfId="0" applyFont="1" applyFill="1" applyBorder="1" applyAlignment="1" applyProtection="1">
      <alignment horizontal="center"/>
      <protection locked="0"/>
    </xf>
    <xf numFmtId="0" fontId="25" fillId="9" borderId="11" xfId="0" applyFont="1" applyFill="1" applyBorder="1" applyAlignment="1" applyProtection="1">
      <alignment horizontal="right"/>
      <protection locked="0"/>
    </xf>
    <xf numFmtId="0" fontId="25" fillId="9" borderId="11" xfId="0" applyFont="1" applyFill="1" applyBorder="1" applyProtection="1">
      <protection locked="0"/>
    </xf>
    <xf numFmtId="0" fontId="25" fillId="9" borderId="9" xfId="0" applyFont="1" applyFill="1" applyBorder="1" applyProtection="1">
      <protection locked="0"/>
    </xf>
    <xf numFmtId="0" fontId="0" fillId="9" borderId="11" xfId="0" applyFill="1" applyBorder="1" applyProtection="1">
      <protection locked="0"/>
    </xf>
    <xf numFmtId="0" fontId="1" fillId="15" borderId="31" xfId="0" applyFont="1" applyFill="1" applyBorder="1" applyAlignment="1" applyProtection="1">
      <alignment horizontal="center"/>
      <protection locked="0"/>
    </xf>
    <xf numFmtId="0" fontId="7" fillId="9" borderId="12" xfId="0" applyFont="1" applyFill="1" applyBorder="1" applyAlignment="1" applyProtection="1">
      <alignment horizontal="left"/>
      <protection locked="0"/>
    </xf>
    <xf numFmtId="0" fontId="25" fillId="9" borderId="0" xfId="0" applyFont="1" applyFill="1" applyBorder="1" applyAlignment="1" applyProtection="1">
      <alignment horizontal="left"/>
      <protection locked="0"/>
    </xf>
    <xf numFmtId="0" fontId="25" fillId="9" borderId="12" xfId="0" applyFont="1" applyFill="1" applyBorder="1" applyProtection="1">
      <protection locked="0"/>
    </xf>
    <xf numFmtId="0" fontId="1" fillId="9" borderId="37" xfId="0" applyFont="1" applyFill="1" applyBorder="1" applyAlignment="1" applyProtection="1">
      <alignment horizontal="center"/>
      <protection locked="0"/>
    </xf>
    <xf numFmtId="0" fontId="0" fillId="9" borderId="31" xfId="0" applyFill="1" applyBorder="1" applyProtection="1">
      <protection locked="0"/>
    </xf>
    <xf numFmtId="0" fontId="25" fillId="9" borderId="48" xfId="0" applyFont="1" applyFill="1" applyBorder="1" applyProtection="1">
      <protection locked="0"/>
    </xf>
    <xf numFmtId="0" fontId="0" fillId="9" borderId="48" xfId="0" applyFill="1" applyBorder="1" applyProtection="1">
      <protection locked="0"/>
    </xf>
    <xf numFmtId="0" fontId="25" fillId="9" borderId="32" xfId="0" applyFont="1" applyFill="1" applyBorder="1" applyProtection="1">
      <protection locked="0"/>
    </xf>
    <xf numFmtId="0" fontId="58" fillId="15" borderId="29" xfId="0" applyFont="1" applyFill="1" applyBorder="1" applyProtection="1">
      <protection locked="0"/>
    </xf>
    <xf numFmtId="0" fontId="0" fillId="15" borderId="47" xfId="0" applyFill="1" applyBorder="1" applyProtection="1">
      <protection locked="0"/>
    </xf>
    <xf numFmtId="0" fontId="0" fillId="15" borderId="30" xfId="0" applyFill="1" applyBorder="1" applyProtection="1">
      <protection locked="0"/>
    </xf>
    <xf numFmtId="0" fontId="58" fillId="15" borderId="29" xfId="0" applyFont="1" applyFill="1" applyBorder="1" applyAlignment="1" applyProtection="1">
      <alignment vertical="center"/>
      <protection locked="0"/>
    </xf>
    <xf numFmtId="0" fontId="58" fillId="15" borderId="47" xfId="0" applyFont="1" applyFill="1" applyBorder="1" applyAlignment="1" applyProtection="1">
      <alignment horizontal="center" vertical="center"/>
      <protection locked="0"/>
    </xf>
    <xf numFmtId="0" fontId="57" fillId="15" borderId="37" xfId="0" applyFont="1" applyFill="1" applyBorder="1" applyAlignment="1" applyProtection="1">
      <protection locked="0"/>
    </xf>
    <xf numFmtId="0" fontId="57" fillId="15" borderId="0" xfId="0" applyFont="1" applyFill="1" applyBorder="1" applyAlignment="1" applyProtection="1">
      <protection locked="0"/>
    </xf>
    <xf numFmtId="0" fontId="0" fillId="15" borderId="36" xfId="0" applyFill="1" applyBorder="1" applyAlignment="1" applyProtection="1">
      <alignment horizontal="center"/>
      <protection locked="0"/>
    </xf>
    <xf numFmtId="0" fontId="0" fillId="15" borderId="0" xfId="0" applyFill="1" applyBorder="1" applyProtection="1">
      <protection locked="0"/>
    </xf>
    <xf numFmtId="0" fontId="0" fillId="15" borderId="36" xfId="0" applyFill="1" applyBorder="1" applyProtection="1">
      <protection locked="0"/>
    </xf>
    <xf numFmtId="0" fontId="0" fillId="15" borderId="37" xfId="0" applyFill="1" applyBorder="1" applyProtection="1">
      <protection locked="0"/>
    </xf>
    <xf numFmtId="0" fontId="1" fillId="15" borderId="31" xfId="0" applyFont="1" applyFill="1" applyBorder="1" applyAlignment="1" applyProtection="1">
      <protection locked="0"/>
    </xf>
    <xf numFmtId="0" fontId="59" fillId="15" borderId="48" xfId="0" applyFont="1" applyFill="1" applyBorder="1" applyAlignment="1" applyProtection="1">
      <protection locked="0"/>
    </xf>
    <xf numFmtId="0" fontId="0" fillId="0" borderId="0" xfId="0" applyFill="1" applyProtection="1">
      <protection locked="0"/>
    </xf>
    <xf numFmtId="0" fontId="59" fillId="15" borderId="31" xfId="0" applyFont="1" applyFill="1" applyBorder="1" applyAlignment="1" applyProtection="1">
      <protection locked="0"/>
    </xf>
    <xf numFmtId="164" fontId="1" fillId="15" borderId="30" xfId="0" applyNumberFormat="1" applyFont="1" applyFill="1" applyBorder="1" applyAlignment="1" applyProtection="1">
      <alignment horizontal="center"/>
    </xf>
    <xf numFmtId="164" fontId="1" fillId="15" borderId="32" xfId="0" applyNumberFormat="1" applyFont="1" applyFill="1" applyBorder="1" applyAlignment="1" applyProtection="1">
      <alignment horizontal="center"/>
    </xf>
    <xf numFmtId="0" fontId="0" fillId="15" borderId="36" xfId="0" applyFill="1" applyBorder="1" applyAlignment="1" applyProtection="1">
      <alignment horizontal="center"/>
    </xf>
    <xf numFmtId="164" fontId="59" fillId="15" borderId="32" xfId="0" applyNumberFormat="1" applyFont="1" applyFill="1" applyBorder="1" applyAlignment="1" applyProtection="1">
      <alignment horizontal="center"/>
    </xf>
    <xf numFmtId="165" fontId="69" fillId="10" borderId="0" xfId="0" applyNumberFormat="1" applyFont="1" applyFill="1" applyBorder="1" applyAlignment="1" applyProtection="1">
      <alignment horizontal="center"/>
    </xf>
    <xf numFmtId="165" fontId="69" fillId="10" borderId="22" xfId="0" applyNumberFormat="1" applyFont="1" applyFill="1" applyBorder="1" applyAlignment="1" applyProtection="1">
      <alignment horizontal="center"/>
    </xf>
    <xf numFmtId="3" fontId="69" fillId="10" borderId="0" xfId="0" applyNumberFormat="1" applyFont="1" applyFill="1" applyBorder="1" applyAlignment="1" applyProtection="1">
      <alignment horizontal="center"/>
    </xf>
    <xf numFmtId="3" fontId="69" fillId="10" borderId="22" xfId="0" applyNumberFormat="1" applyFont="1" applyFill="1" applyBorder="1" applyAlignment="1" applyProtection="1">
      <alignment horizontal="center"/>
    </xf>
    <xf numFmtId="166" fontId="69" fillId="10" borderId="0" xfId="0" applyNumberFormat="1" applyFont="1" applyFill="1" applyBorder="1" applyAlignment="1" applyProtection="1">
      <alignment horizontal="center"/>
    </xf>
    <xf numFmtId="166" fontId="69" fillId="10" borderId="22" xfId="0" applyNumberFormat="1" applyFont="1" applyFill="1" applyBorder="1" applyAlignment="1" applyProtection="1">
      <alignment horizontal="center"/>
    </xf>
    <xf numFmtId="0" fontId="60" fillId="10" borderId="16" xfId="0" applyFont="1" applyFill="1" applyBorder="1" applyAlignment="1" applyProtection="1">
      <alignment horizontal="right"/>
    </xf>
    <xf numFmtId="165" fontId="7" fillId="9" borderId="0" xfId="0" applyNumberFormat="1" applyFont="1" applyFill="1" applyBorder="1" applyAlignment="1" applyProtection="1">
      <alignment horizontal="center"/>
    </xf>
    <xf numFmtId="165" fontId="7" fillId="9" borderId="22" xfId="0" applyNumberFormat="1" applyFont="1" applyFill="1" applyBorder="1" applyAlignment="1" applyProtection="1">
      <alignment horizontal="center"/>
    </xf>
    <xf numFmtId="3" fontId="7" fillId="9" borderId="0" xfId="0" applyNumberFormat="1" applyFont="1" applyFill="1" applyBorder="1" applyAlignment="1" applyProtection="1">
      <alignment horizontal="center"/>
    </xf>
    <xf numFmtId="3" fontId="7" fillId="9" borderId="22" xfId="0" applyNumberFormat="1" applyFont="1" applyFill="1" applyBorder="1" applyAlignment="1" applyProtection="1">
      <alignment horizontal="center"/>
    </xf>
    <xf numFmtId="166" fontId="7" fillId="9" borderId="0" xfId="0" applyNumberFormat="1" applyFont="1" applyFill="1" applyBorder="1" applyAlignment="1" applyProtection="1">
      <alignment horizontal="center"/>
    </xf>
    <xf numFmtId="166" fontId="7" fillId="9" borderId="22" xfId="0" applyNumberFormat="1" applyFont="1" applyFill="1" applyBorder="1" applyAlignment="1" applyProtection="1">
      <alignment horizontal="center"/>
    </xf>
    <xf numFmtId="167" fontId="70" fillId="9" borderId="24" xfId="0" applyNumberFormat="1" applyFont="1" applyFill="1" applyBorder="1" applyAlignment="1" applyProtection="1">
      <alignment horizontal="center"/>
    </xf>
    <xf numFmtId="167" fontId="70" fillId="9" borderId="25" xfId="0" applyNumberFormat="1" applyFont="1" applyFill="1" applyBorder="1" applyAlignment="1" applyProtection="1">
      <alignment horizontal="center"/>
    </xf>
    <xf numFmtId="167" fontId="70" fillId="10" borderId="24" xfId="0" applyNumberFormat="1" applyFont="1" applyFill="1" applyBorder="1" applyAlignment="1" applyProtection="1">
      <alignment horizontal="center"/>
    </xf>
    <xf numFmtId="167" fontId="70" fillId="10" borderId="25" xfId="0" applyNumberFormat="1" applyFont="1" applyFill="1" applyBorder="1" applyAlignment="1" applyProtection="1">
      <alignment horizontal="center"/>
    </xf>
    <xf numFmtId="0" fontId="3" fillId="0" borderId="0" xfId="0" applyFont="1" applyProtection="1">
      <protection locked="0"/>
    </xf>
    <xf numFmtId="0" fontId="0" fillId="0" borderId="0" xfId="0" applyProtection="1"/>
    <xf numFmtId="0" fontId="7" fillId="0" borderId="0" xfId="0" applyFont="1" applyFill="1" applyProtection="1">
      <protection locked="0"/>
    </xf>
    <xf numFmtId="0" fontId="3" fillId="12" borderId="29" xfId="0" applyFont="1" applyFill="1" applyBorder="1" applyProtection="1">
      <protection locked="0"/>
    </xf>
    <xf numFmtId="0" fontId="3" fillId="12" borderId="47" xfId="0" applyFont="1" applyFill="1" applyBorder="1" applyProtection="1">
      <protection locked="0"/>
    </xf>
    <xf numFmtId="0" fontId="3" fillId="12" borderId="37" xfId="0" applyFont="1" applyFill="1" applyBorder="1" applyProtection="1">
      <protection locked="0"/>
    </xf>
    <xf numFmtId="0" fontId="3" fillId="12" borderId="0" xfId="0" applyFont="1" applyFill="1" applyBorder="1" applyProtection="1">
      <protection locked="0"/>
    </xf>
    <xf numFmtId="0" fontId="7" fillId="12" borderId="31" xfId="0" applyFont="1" applyFill="1" applyBorder="1" applyProtection="1">
      <protection locked="0"/>
    </xf>
    <xf numFmtId="0" fontId="10" fillId="12" borderId="48" xfId="0" applyFont="1" applyFill="1" applyBorder="1" applyProtection="1">
      <protection locked="0"/>
    </xf>
    <xf numFmtId="0" fontId="17" fillId="12" borderId="48" xfId="0" applyFont="1" applyFill="1" applyBorder="1" applyAlignment="1" applyProtection="1">
      <alignment horizontal="center" wrapText="1"/>
      <protection locked="0"/>
    </xf>
    <xf numFmtId="0" fontId="17" fillId="12" borderId="32" xfId="0" applyFont="1" applyFill="1" applyBorder="1" applyAlignment="1" applyProtection="1">
      <alignment horizontal="center"/>
      <protection locked="0"/>
    </xf>
    <xf numFmtId="49" fontId="13" fillId="6" borderId="0" xfId="0" applyNumberFormat="1" applyFont="1" applyFill="1" applyBorder="1" applyAlignment="1" applyProtection="1">
      <alignment vertical="top" wrapText="1"/>
      <protection locked="0"/>
    </xf>
    <xf numFmtId="49" fontId="7" fillId="10" borderId="29" xfId="0" applyNumberFormat="1" applyFont="1" applyFill="1" applyBorder="1" applyAlignment="1" applyProtection="1">
      <alignment horizontal="left" vertical="top" wrapText="1"/>
      <protection locked="0"/>
    </xf>
    <xf numFmtId="2" fontId="7" fillId="10" borderId="52" xfId="0" applyNumberFormat="1" applyFont="1" applyFill="1" applyBorder="1" applyAlignment="1" applyProtection="1">
      <alignment horizontal="center" vertical="center"/>
      <protection locked="0"/>
    </xf>
    <xf numFmtId="0" fontId="7" fillId="10" borderId="52" xfId="0" applyFont="1" applyFill="1" applyBorder="1" applyAlignment="1" applyProtection="1">
      <alignment horizontal="center" vertical="center"/>
      <protection locked="0"/>
    </xf>
    <xf numFmtId="2" fontId="7" fillId="10" borderId="51" xfId="0" applyNumberFormat="1" applyFont="1" applyFill="1" applyBorder="1" applyAlignment="1" applyProtection="1">
      <alignment horizontal="center" vertical="center"/>
      <protection locked="0"/>
    </xf>
    <xf numFmtId="2" fontId="7" fillId="10" borderId="53" xfId="0" applyNumberFormat="1" applyFont="1" applyFill="1" applyBorder="1" applyAlignment="1" applyProtection="1">
      <alignment horizontal="center" vertical="center"/>
      <protection locked="0"/>
    </xf>
    <xf numFmtId="49" fontId="7" fillId="10" borderId="37" xfId="0" applyNumberFormat="1" applyFont="1" applyFill="1" applyBorder="1" applyAlignment="1" applyProtection="1">
      <alignment horizontal="left" vertical="top" wrapText="1"/>
      <protection locked="0"/>
    </xf>
    <xf numFmtId="2" fontId="7" fillId="10" borderId="8" xfId="0" applyNumberFormat="1" applyFont="1" applyFill="1" applyBorder="1" applyAlignment="1" applyProtection="1">
      <alignment horizontal="center" vertical="center"/>
      <protection locked="0"/>
    </xf>
    <xf numFmtId="0" fontId="7" fillId="10" borderId="8" xfId="0" applyFont="1" applyFill="1" applyBorder="1" applyAlignment="1" applyProtection="1">
      <alignment horizontal="center" vertical="center"/>
      <protection locked="0"/>
    </xf>
    <xf numFmtId="2" fontId="7" fillId="10" borderId="2" xfId="0" applyNumberFormat="1" applyFont="1" applyFill="1" applyBorder="1" applyAlignment="1" applyProtection="1">
      <alignment horizontal="center" vertical="center"/>
      <protection locked="0"/>
    </xf>
    <xf numFmtId="2" fontId="7" fillId="10" borderId="54" xfId="0" applyNumberFormat="1" applyFont="1" applyFill="1" applyBorder="1" applyAlignment="1" applyProtection="1">
      <alignment horizontal="center" vertical="center"/>
      <protection locked="0"/>
    </xf>
    <xf numFmtId="49" fontId="7" fillId="10" borderId="31" xfId="0" applyNumberFormat="1" applyFont="1" applyFill="1" applyBorder="1" applyAlignment="1" applyProtection="1">
      <alignment horizontal="left" vertical="top" wrapText="1"/>
      <protection locked="0"/>
    </xf>
    <xf numFmtId="2" fontId="7" fillId="10" borderId="56" xfId="0" applyNumberFormat="1" applyFont="1" applyFill="1" applyBorder="1" applyAlignment="1" applyProtection="1">
      <alignment horizontal="center" vertical="center"/>
      <protection locked="0"/>
    </xf>
    <xf numFmtId="0" fontId="7" fillId="10" borderId="56" xfId="0" applyFont="1" applyFill="1" applyBorder="1" applyAlignment="1" applyProtection="1">
      <alignment horizontal="center" vertical="center"/>
      <protection locked="0"/>
    </xf>
    <xf numFmtId="2" fontId="7" fillId="10" borderId="55" xfId="0" applyNumberFormat="1" applyFont="1" applyFill="1" applyBorder="1" applyAlignment="1" applyProtection="1">
      <alignment horizontal="center" vertical="center"/>
      <protection locked="0"/>
    </xf>
    <xf numFmtId="2" fontId="7" fillId="10" borderId="57" xfId="0" applyNumberFormat="1" applyFont="1" applyFill="1" applyBorder="1" applyAlignment="1" applyProtection="1">
      <alignment horizontal="center" vertical="center"/>
      <protection locked="0"/>
    </xf>
    <xf numFmtId="0" fontId="7" fillId="12" borderId="38" xfId="0" applyFont="1" applyFill="1" applyBorder="1" applyProtection="1">
      <protection locked="0"/>
    </xf>
    <xf numFmtId="0" fontId="17" fillId="12" borderId="39" xfId="0" applyFont="1" applyFill="1" applyBorder="1" applyAlignment="1" applyProtection="1">
      <alignment horizontal="center" wrapText="1"/>
      <protection locked="0"/>
    </xf>
    <xf numFmtId="0" fontId="17" fillId="12" borderId="40" xfId="0" applyFont="1" applyFill="1" applyBorder="1" applyAlignment="1" applyProtection="1">
      <alignment horizontal="center"/>
      <protection locked="0"/>
    </xf>
    <xf numFmtId="49" fontId="13" fillId="6" borderId="37" xfId="0" applyNumberFormat="1" applyFont="1" applyFill="1" applyBorder="1" applyAlignment="1" applyProtection="1">
      <alignment vertical="top" wrapText="1"/>
      <protection locked="0"/>
    </xf>
    <xf numFmtId="49" fontId="7" fillId="10" borderId="0" xfId="0" applyNumberFormat="1" applyFont="1" applyFill="1" applyBorder="1" applyAlignment="1" applyProtection="1">
      <alignment vertical="top" wrapText="1"/>
      <protection locked="0"/>
    </xf>
    <xf numFmtId="49" fontId="13" fillId="6" borderId="31" xfId="0" applyNumberFormat="1" applyFont="1" applyFill="1" applyBorder="1" applyAlignment="1" applyProtection="1">
      <alignment vertical="top" wrapText="1"/>
      <protection locked="0"/>
    </xf>
    <xf numFmtId="49" fontId="7" fillId="10" borderId="48" xfId="0" applyNumberFormat="1" applyFont="1" applyFill="1" applyBorder="1" applyAlignment="1" applyProtection="1">
      <alignment vertical="top" wrapText="1"/>
      <protection locked="0"/>
    </xf>
    <xf numFmtId="0" fontId="7" fillId="10" borderId="55" xfId="0" applyFont="1" applyFill="1" applyBorder="1" applyAlignment="1" applyProtection="1">
      <alignment horizontal="center" vertical="center"/>
      <protection locked="0"/>
    </xf>
    <xf numFmtId="2" fontId="9" fillId="0" borderId="0" xfId="0" applyNumberFormat="1" applyFont="1" applyFill="1" applyAlignment="1" applyProtection="1">
      <alignment horizontal="center"/>
      <protection locked="0"/>
    </xf>
    <xf numFmtId="0" fontId="13" fillId="0" borderId="0" xfId="0" applyFont="1" applyFill="1" applyProtection="1">
      <protection locked="0"/>
    </xf>
    <xf numFmtId="0" fontId="7" fillId="12" borderId="31" xfId="0" applyFont="1" applyFill="1" applyBorder="1" applyAlignment="1" applyProtection="1">
      <alignment vertical="top"/>
      <protection locked="0"/>
    </xf>
    <xf numFmtId="1" fontId="7" fillId="10" borderId="8" xfId="0" applyNumberFormat="1" applyFont="1" applyFill="1" applyBorder="1" applyAlignment="1" applyProtection="1">
      <alignment horizontal="center" vertical="center"/>
      <protection locked="0"/>
    </xf>
    <xf numFmtId="0" fontId="7" fillId="10" borderId="2" xfId="0" applyFont="1" applyFill="1" applyBorder="1" applyAlignment="1" applyProtection="1">
      <alignment horizontal="center" vertical="center"/>
      <protection locked="0"/>
    </xf>
    <xf numFmtId="2" fontId="7" fillId="10" borderId="36" xfId="0" applyNumberFormat="1" applyFont="1" applyFill="1" applyBorder="1" applyAlignment="1" applyProtection="1">
      <alignment horizontal="center" vertical="center"/>
      <protection locked="0"/>
    </xf>
    <xf numFmtId="1" fontId="7" fillId="10" borderId="56" xfId="0" applyNumberFormat="1" applyFont="1" applyFill="1" applyBorder="1" applyAlignment="1" applyProtection="1">
      <alignment horizontal="center" vertical="center"/>
      <protection locked="0"/>
    </xf>
    <xf numFmtId="2" fontId="7" fillId="10" borderId="32" xfId="0" applyNumberFormat="1"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12" borderId="0" xfId="0" applyFont="1" applyFill="1" applyAlignment="1" applyProtection="1">
      <alignment vertical="top"/>
      <protection locked="0"/>
    </xf>
    <xf numFmtId="0" fontId="10" fillId="12" borderId="0" xfId="0" applyFont="1" applyFill="1" applyProtection="1">
      <protection locked="0"/>
    </xf>
    <xf numFmtId="0" fontId="17" fillId="12" borderId="0" xfId="0" applyFont="1" applyFill="1" applyAlignment="1" applyProtection="1">
      <alignment horizontal="center" wrapText="1"/>
      <protection locked="0"/>
    </xf>
    <xf numFmtId="0" fontId="17" fillId="12" borderId="0" xfId="0" applyFont="1" applyFill="1" applyAlignment="1" applyProtection="1">
      <alignment horizontal="center" vertical="center" wrapText="1"/>
      <protection locked="0"/>
    </xf>
    <xf numFmtId="0" fontId="17" fillId="12" borderId="0" xfId="0" applyFont="1" applyFill="1" applyAlignment="1" applyProtection="1">
      <alignment horizontal="center" vertical="center"/>
      <protection locked="0"/>
    </xf>
    <xf numFmtId="49" fontId="7" fillId="10" borderId="0" xfId="0" applyNumberFormat="1" applyFont="1" applyFill="1" applyBorder="1" applyAlignment="1" applyProtection="1">
      <alignment horizontal="left" vertical="top" wrapText="1"/>
      <protection locked="0"/>
    </xf>
    <xf numFmtId="2" fontId="7" fillId="10" borderId="5" xfId="0" applyNumberFormat="1" applyFont="1" applyFill="1" applyBorder="1" applyAlignment="1" applyProtection="1">
      <alignment horizontal="center" vertical="center"/>
      <protection locked="0"/>
    </xf>
    <xf numFmtId="1" fontId="7" fillId="10" borderId="1" xfId="0" applyNumberFormat="1" applyFont="1" applyFill="1" applyBorder="1" applyAlignment="1" applyProtection="1">
      <alignment horizontal="center" vertical="center"/>
      <protection locked="0"/>
    </xf>
    <xf numFmtId="0" fontId="7" fillId="10" borderId="12" xfId="0" applyFont="1" applyFill="1" applyBorder="1" applyAlignment="1" applyProtection="1">
      <alignment horizontal="center" vertical="center"/>
      <protection locked="0"/>
    </xf>
    <xf numFmtId="0" fontId="7" fillId="10" borderId="0" xfId="0" applyFont="1" applyFill="1" applyBorder="1" applyAlignment="1" applyProtection="1">
      <alignment horizontal="center" vertical="center"/>
      <protection locked="0"/>
    </xf>
    <xf numFmtId="0" fontId="7" fillId="12" borderId="0" xfId="0" applyFont="1" applyFill="1" applyProtection="1">
      <protection locked="0"/>
    </xf>
    <xf numFmtId="0" fontId="5" fillId="12" borderId="0" xfId="0" applyFont="1" applyFill="1" applyProtection="1">
      <protection locked="0"/>
    </xf>
    <xf numFmtId="2" fontId="5" fillId="12" borderId="0" xfId="0" applyNumberFormat="1" applyFont="1" applyFill="1" applyAlignment="1" applyProtection="1">
      <alignment horizontal="center"/>
      <protection locked="0"/>
    </xf>
    <xf numFmtId="0" fontId="3" fillId="12" borderId="0" xfId="0" applyFont="1" applyFill="1" applyProtection="1">
      <protection locked="0"/>
    </xf>
    <xf numFmtId="2" fontId="7" fillId="10" borderId="2" xfId="0" applyNumberFormat="1" applyFont="1" applyFill="1" applyBorder="1" applyAlignment="1" applyProtection="1">
      <alignment horizontal="center" vertical="center"/>
    </xf>
    <xf numFmtId="2" fontId="7" fillId="10" borderId="54" xfId="0" applyNumberFormat="1" applyFont="1" applyFill="1" applyBorder="1" applyAlignment="1" applyProtection="1">
      <alignment horizontal="center" vertical="center"/>
    </xf>
    <xf numFmtId="1" fontId="7" fillId="10" borderId="8" xfId="0" applyNumberFormat="1" applyFont="1" applyFill="1" applyBorder="1" applyAlignment="1" applyProtection="1">
      <alignment horizontal="center" vertical="center"/>
    </xf>
    <xf numFmtId="2" fontId="7" fillId="10" borderId="5" xfId="0" applyNumberFormat="1" applyFont="1" applyFill="1" applyBorder="1" applyAlignment="1" applyProtection="1">
      <alignment horizontal="center" vertical="center"/>
    </xf>
    <xf numFmtId="1" fontId="7" fillId="10" borderId="1" xfId="0" applyNumberFormat="1" applyFont="1" applyFill="1" applyBorder="1" applyAlignment="1" applyProtection="1">
      <alignment horizontal="center" vertical="center"/>
    </xf>
    <xf numFmtId="0" fontId="82" fillId="0" borderId="0" xfId="0" applyFont="1" applyFill="1" applyProtection="1">
      <protection locked="0"/>
    </xf>
    <xf numFmtId="0" fontId="3" fillId="0" borderId="0" xfId="0" applyFont="1"/>
    <xf numFmtId="0" fontId="17" fillId="12" borderId="40" xfId="0" applyFont="1" applyFill="1" applyBorder="1" applyAlignment="1" applyProtection="1">
      <alignment horizontal="center" wrapText="1"/>
      <protection locked="0"/>
    </xf>
    <xf numFmtId="0" fontId="7" fillId="12" borderId="48" xfId="0" applyFont="1" applyFill="1" applyBorder="1" applyProtection="1">
      <protection locked="0"/>
    </xf>
    <xf numFmtId="49" fontId="35" fillId="8" borderId="33" xfId="0" applyNumberFormat="1" applyFont="1" applyFill="1" applyBorder="1" applyAlignment="1" applyProtection="1">
      <alignment vertical="center"/>
      <protection locked="0"/>
    </xf>
    <xf numFmtId="0" fontId="35" fillId="11" borderId="36" xfId="0" applyFont="1" applyFill="1" applyBorder="1" applyAlignment="1" applyProtection="1">
      <alignment horizontal="left" vertical="center" wrapText="1"/>
      <protection locked="0"/>
    </xf>
    <xf numFmtId="49" fontId="35" fillId="8" borderId="34" xfId="0" applyNumberFormat="1" applyFont="1" applyFill="1" applyBorder="1" applyAlignment="1" applyProtection="1">
      <alignment vertical="center"/>
      <protection locked="0"/>
    </xf>
    <xf numFmtId="49" fontId="35" fillId="8" borderId="35" xfId="0" applyNumberFormat="1" applyFont="1" applyFill="1" applyBorder="1" applyAlignment="1" applyProtection="1">
      <alignment vertical="center"/>
      <protection locked="0"/>
    </xf>
    <xf numFmtId="0" fontId="35" fillId="11" borderId="32" xfId="0" applyFont="1" applyFill="1" applyBorder="1" applyAlignment="1" applyProtection="1">
      <alignment horizontal="left" vertical="center" wrapText="1"/>
      <protection locked="0"/>
    </xf>
    <xf numFmtId="49" fontId="35" fillId="8" borderId="26" xfId="0" applyNumberFormat="1" applyFont="1" applyFill="1" applyBorder="1" applyAlignment="1" applyProtection="1">
      <alignment vertical="center"/>
      <protection locked="0"/>
    </xf>
    <xf numFmtId="0" fontId="35" fillId="11" borderId="26" xfId="0" applyFont="1" applyFill="1" applyBorder="1" applyAlignment="1" applyProtection="1">
      <alignment horizontal="left" vertical="center" wrapText="1"/>
      <protection locked="0"/>
    </xf>
    <xf numFmtId="49" fontId="35" fillId="8" borderId="27" xfId="0" applyNumberFormat="1" applyFont="1" applyFill="1" applyBorder="1" applyAlignment="1" applyProtection="1">
      <alignment vertical="center"/>
      <protection locked="0"/>
    </xf>
    <xf numFmtId="0" fontId="35" fillId="11" borderId="27" xfId="0" applyFont="1" applyFill="1" applyBorder="1" applyAlignment="1" applyProtection="1">
      <alignment horizontal="left" vertical="center" wrapText="1"/>
      <protection locked="0"/>
    </xf>
    <xf numFmtId="49" fontId="35" fillId="8" borderId="28" xfId="0" applyNumberFormat="1" applyFont="1" applyFill="1" applyBorder="1" applyAlignment="1" applyProtection="1">
      <alignment vertical="center"/>
      <protection locked="0"/>
    </xf>
    <xf numFmtId="0" fontId="35" fillId="11" borderId="28" xfId="0" applyFont="1" applyFill="1" applyBorder="1" applyAlignment="1" applyProtection="1">
      <alignment horizontal="left" vertical="center" wrapText="1"/>
      <protection locked="0"/>
    </xf>
    <xf numFmtId="0" fontId="36" fillId="11" borderId="10" xfId="0" applyFont="1" applyFill="1" applyBorder="1" applyAlignment="1" applyProtection="1">
      <alignment horizontal="center" vertical="center"/>
      <protection locked="0"/>
    </xf>
    <xf numFmtId="0" fontId="36" fillId="0" borderId="0" xfId="0" applyFont="1" applyAlignment="1" applyProtection="1">
      <alignment vertical="center"/>
      <protection locked="0"/>
    </xf>
    <xf numFmtId="49" fontId="35" fillId="0" borderId="0" xfId="0" applyNumberFormat="1" applyFont="1" applyAlignment="1" applyProtection="1">
      <alignment vertical="center"/>
      <protection locked="0"/>
    </xf>
    <xf numFmtId="0" fontId="35" fillId="14" borderId="0" xfId="0" applyFont="1" applyFill="1" applyAlignment="1" applyProtection="1">
      <alignment horizontal="left" vertical="center" wrapText="1"/>
    </xf>
    <xf numFmtId="49" fontId="35" fillId="0" borderId="0" xfId="0" applyNumberFormat="1" applyFont="1" applyAlignment="1" applyProtection="1">
      <alignment vertical="center" wrapText="1"/>
    </xf>
    <xf numFmtId="49" fontId="35" fillId="14" borderId="0" xfId="0" applyNumberFormat="1" applyFont="1" applyFill="1" applyAlignment="1" applyProtection="1">
      <alignment horizontal="left" vertical="center" wrapText="1"/>
    </xf>
    <xf numFmtId="0" fontId="83" fillId="18" borderId="10" xfId="0" applyFont="1" applyFill="1" applyBorder="1" applyProtection="1">
      <protection locked="0"/>
    </xf>
    <xf numFmtId="0" fontId="3" fillId="0" borderId="0" xfId="0" applyFont="1" applyAlignment="1" applyProtection="1">
      <alignment vertical="top" wrapText="1"/>
      <protection locked="0"/>
    </xf>
    <xf numFmtId="0" fontId="7" fillId="10" borderId="47" xfId="0" applyFont="1" applyFill="1" applyBorder="1" applyAlignment="1" applyProtection="1">
      <alignment horizontal="left" vertical="top" wrapText="1"/>
    </xf>
    <xf numFmtId="2" fontId="7" fillId="10" borderId="51" xfId="0" applyNumberFormat="1" applyFont="1" applyFill="1" applyBorder="1" applyAlignment="1" applyProtection="1">
      <alignment horizontal="center" vertical="top"/>
    </xf>
    <xf numFmtId="1" fontId="7" fillId="10" borderId="52" xfId="0" applyNumberFormat="1" applyFont="1" applyFill="1" applyBorder="1" applyAlignment="1" applyProtection="1">
      <alignment horizontal="center" vertical="top"/>
    </xf>
    <xf numFmtId="2" fontId="7" fillId="10" borderId="53" xfId="0" applyNumberFormat="1" applyFont="1" applyFill="1" applyBorder="1" applyAlignment="1" applyProtection="1">
      <alignment horizontal="center" vertical="top"/>
    </xf>
    <xf numFmtId="0" fontId="7" fillId="10" borderId="0" xfId="0" applyFont="1" applyFill="1" applyBorder="1" applyAlignment="1" applyProtection="1">
      <alignment horizontal="left" vertical="top" wrapText="1"/>
    </xf>
    <xf numFmtId="2" fontId="7" fillId="10" borderId="2" xfId="0" applyNumberFormat="1" applyFont="1" applyFill="1" applyBorder="1" applyAlignment="1" applyProtection="1">
      <alignment horizontal="center" vertical="top"/>
    </xf>
    <xf numFmtId="1" fontId="7" fillId="10" borderId="8" xfId="0" applyNumberFormat="1" applyFont="1" applyFill="1" applyBorder="1" applyAlignment="1" applyProtection="1">
      <alignment horizontal="center" vertical="top"/>
    </xf>
    <xf numFmtId="2" fontId="7" fillId="10" borderId="54" xfId="0" applyNumberFormat="1" applyFont="1" applyFill="1" applyBorder="1" applyAlignment="1" applyProtection="1">
      <alignment horizontal="center" vertical="top"/>
    </xf>
    <xf numFmtId="0" fontId="7" fillId="10" borderId="48" xfId="0" applyFont="1" applyFill="1" applyBorder="1" applyAlignment="1" applyProtection="1">
      <alignment horizontal="left" vertical="top" wrapText="1"/>
    </xf>
    <xf numFmtId="2" fontId="7" fillId="10" borderId="55" xfId="0" applyNumberFormat="1" applyFont="1" applyFill="1" applyBorder="1" applyAlignment="1" applyProtection="1">
      <alignment horizontal="center" vertical="top"/>
    </xf>
    <xf numFmtId="1" fontId="7" fillId="10" borderId="56" xfId="0" applyNumberFormat="1" applyFont="1" applyFill="1" applyBorder="1" applyAlignment="1" applyProtection="1">
      <alignment horizontal="center" vertical="top"/>
    </xf>
    <xf numFmtId="2" fontId="7" fillId="10" borderId="57" xfId="0" applyNumberFormat="1" applyFont="1" applyFill="1" applyBorder="1" applyAlignment="1" applyProtection="1">
      <alignment horizontal="center" vertical="top"/>
    </xf>
    <xf numFmtId="0" fontId="7" fillId="10" borderId="0" xfId="0" applyFont="1" applyFill="1" applyBorder="1" applyAlignment="1" applyProtection="1">
      <alignment horizontal="left" vertical="center" wrapText="1"/>
    </xf>
    <xf numFmtId="1" fontId="7" fillId="10" borderId="9" xfId="0" applyNumberFormat="1" applyFont="1" applyFill="1" applyBorder="1" applyAlignment="1" applyProtection="1">
      <alignment horizontal="center" vertical="center"/>
    </xf>
    <xf numFmtId="2" fontId="7" fillId="10" borderId="3" xfId="0" applyNumberFormat="1" applyFont="1" applyFill="1" applyBorder="1" applyAlignment="1" applyProtection="1">
      <alignment horizontal="center" vertical="center"/>
    </xf>
    <xf numFmtId="2" fontId="10" fillId="12" borderId="48" xfId="0" applyNumberFormat="1" applyFont="1" applyFill="1" applyBorder="1" applyAlignment="1" applyProtection="1">
      <alignment horizontal="center"/>
    </xf>
    <xf numFmtId="2" fontId="7" fillId="10" borderId="58" xfId="0" applyNumberFormat="1" applyFont="1" applyFill="1" applyBorder="1" applyAlignment="1" applyProtection="1">
      <alignment horizontal="center" vertical="center"/>
    </xf>
    <xf numFmtId="2" fontId="10" fillId="12" borderId="32" xfId="0" applyNumberFormat="1" applyFont="1" applyFill="1" applyBorder="1" applyAlignment="1" applyProtection="1">
      <alignment horizontal="center"/>
    </xf>
    <xf numFmtId="0" fontId="7" fillId="10" borderId="0" xfId="0" applyNumberFormat="1" applyFont="1" applyFill="1" applyBorder="1" applyAlignment="1" applyProtection="1">
      <alignment horizontal="left" vertical="center" wrapText="1"/>
    </xf>
    <xf numFmtId="1" fontId="7" fillId="10" borderId="3" xfId="0" applyNumberFormat="1" applyFont="1" applyFill="1" applyBorder="1" applyAlignment="1" applyProtection="1">
      <alignment horizontal="center" vertical="center"/>
    </xf>
    <xf numFmtId="49" fontId="7" fillId="10" borderId="0" xfId="0" applyNumberFormat="1" applyFont="1" applyFill="1" applyBorder="1" applyAlignment="1" applyProtection="1">
      <alignment horizontal="left" vertical="center" wrapText="1"/>
    </xf>
    <xf numFmtId="2" fontId="10" fillId="12" borderId="0" xfId="0" applyNumberFormat="1" applyFont="1" applyFill="1" applyAlignment="1" applyProtection="1">
      <alignment horizontal="center"/>
    </xf>
    <xf numFmtId="0" fontId="20" fillId="0" borderId="0" xfId="0" applyFont="1" applyAlignment="1" applyProtection="1">
      <protection locked="0"/>
    </xf>
    <xf numFmtId="0" fontId="84" fillId="0" borderId="0" xfId="0" applyFont="1"/>
    <xf numFmtId="0" fontId="84" fillId="0" borderId="0" xfId="0" applyFont="1" applyProtection="1">
      <protection locked="0"/>
    </xf>
    <xf numFmtId="0" fontId="4" fillId="0" borderId="0" xfId="0" applyFont="1" applyProtection="1"/>
    <xf numFmtId="0" fontId="0" fillId="0" borderId="0" xfId="0" applyBorder="1" applyProtection="1"/>
    <xf numFmtId="0" fontId="7" fillId="0" borderId="0" xfId="0" applyFont="1" applyBorder="1" applyProtection="1"/>
    <xf numFmtId="0" fontId="7" fillId="0" borderId="0" xfId="0" applyFont="1" applyBorder="1" applyAlignment="1" applyProtection="1">
      <alignment horizontal="center"/>
    </xf>
    <xf numFmtId="165" fontId="7" fillId="0" borderId="0" xfId="0" applyNumberFormat="1" applyFont="1" applyBorder="1" applyAlignment="1" applyProtection="1">
      <alignment horizontal="center"/>
    </xf>
    <xf numFmtId="0" fontId="66" fillId="8" borderId="14" xfId="0" applyFont="1" applyFill="1" applyBorder="1" applyProtection="1"/>
    <xf numFmtId="0" fontId="64" fillId="8" borderId="27" xfId="0" applyFont="1" applyFill="1" applyBorder="1" applyProtection="1"/>
    <xf numFmtId="0" fontId="68" fillId="10" borderId="0" xfId="0" applyFont="1" applyFill="1" applyBorder="1" applyAlignment="1" applyProtection="1">
      <alignment horizontal="center"/>
    </xf>
    <xf numFmtId="0" fontId="68" fillId="10" borderId="20" xfId="0" applyFont="1" applyFill="1" applyBorder="1" applyAlignment="1" applyProtection="1">
      <alignment horizontal="center"/>
    </xf>
    <xf numFmtId="0" fontId="7" fillId="0" borderId="0" xfId="0" applyFont="1" applyProtection="1"/>
    <xf numFmtId="0" fontId="65" fillId="8" borderId="27" xfId="0" applyFont="1" applyFill="1" applyBorder="1" applyProtection="1"/>
    <xf numFmtId="0" fontId="3" fillId="0" borderId="0" xfId="0" applyFont="1" applyProtection="1"/>
    <xf numFmtId="0" fontId="65" fillId="8" borderId="28" xfId="0" applyFont="1" applyFill="1" applyBorder="1" applyProtection="1"/>
    <xf numFmtId="0" fontId="7" fillId="0" borderId="0" xfId="0" applyFont="1" applyAlignment="1" applyProtection="1">
      <alignment horizontal="center"/>
    </xf>
    <xf numFmtId="0" fontId="7" fillId="0" borderId="0" xfId="0" applyFont="1" applyFill="1" applyAlignment="1" applyProtection="1">
      <alignment horizontal="center"/>
    </xf>
    <xf numFmtId="0" fontId="7" fillId="0" borderId="0" xfId="0" applyFont="1" applyFill="1" applyProtection="1"/>
    <xf numFmtId="0" fontId="4" fillId="0" borderId="0" xfId="0" applyFont="1" applyFill="1" applyProtection="1"/>
    <xf numFmtId="0" fontId="61" fillId="8" borderId="14" xfId="0" applyNumberFormat="1" applyFont="1" applyFill="1" applyBorder="1" applyProtection="1"/>
    <xf numFmtId="0" fontId="60" fillId="10" borderId="16" xfId="0" applyFont="1" applyFill="1" applyBorder="1" applyAlignment="1" applyProtection="1">
      <alignment horizontal="center"/>
    </xf>
    <xf numFmtId="0" fontId="60" fillId="10" borderId="17" xfId="0" applyFont="1" applyFill="1" applyBorder="1" applyAlignment="1" applyProtection="1">
      <alignment horizontal="center"/>
    </xf>
    <xf numFmtId="0" fontId="62" fillId="8" borderId="27" xfId="0" applyFont="1" applyFill="1" applyBorder="1" applyProtection="1"/>
    <xf numFmtId="0" fontId="21" fillId="9" borderId="0" xfId="0" applyFont="1" applyFill="1" applyBorder="1" applyAlignment="1" applyProtection="1">
      <alignment horizontal="center"/>
    </xf>
    <xf numFmtId="0" fontId="21" fillId="9" borderId="22" xfId="0" applyFont="1" applyFill="1" applyBorder="1" applyAlignment="1" applyProtection="1">
      <alignment horizontal="center"/>
    </xf>
    <xf numFmtId="0" fontId="19" fillId="0" borderId="0" xfId="0" applyFont="1" applyBorder="1" applyAlignment="1" applyProtection="1">
      <alignment wrapText="1"/>
    </xf>
    <xf numFmtId="0" fontId="63" fillId="8" borderId="27" xfId="0" applyFont="1" applyFill="1" applyBorder="1" applyProtection="1"/>
    <xf numFmtId="0" fontId="20" fillId="0" borderId="0" xfId="0" applyFont="1" applyBorder="1" applyAlignment="1" applyProtection="1">
      <alignment horizontal="left" wrapText="1"/>
    </xf>
    <xf numFmtId="0" fontId="63" fillId="8" borderId="28" xfId="0" applyFont="1" applyFill="1" applyBorder="1" applyProtection="1"/>
    <xf numFmtId="0" fontId="18" fillId="0" borderId="0" xfId="0" applyFont="1" applyProtection="1"/>
    <xf numFmtId="0" fontId="17" fillId="0" borderId="0" xfId="0" applyFont="1" applyAlignment="1" applyProtection="1">
      <alignment horizontal="center"/>
    </xf>
    <xf numFmtId="0" fontId="7" fillId="3" borderId="0" xfId="0" applyFont="1" applyFill="1" applyProtection="1"/>
    <xf numFmtId="0" fontId="7" fillId="3" borderId="0" xfId="0" applyFont="1" applyFill="1" applyBorder="1" applyAlignment="1" applyProtection="1">
      <alignment horizontal="center"/>
    </xf>
    <xf numFmtId="0" fontId="4" fillId="0" borderId="0" xfId="0" applyFont="1" applyAlignment="1" applyProtection="1">
      <alignment horizontal="center"/>
    </xf>
    <xf numFmtId="0" fontId="7" fillId="0" borderId="0" xfId="0" applyFont="1" applyAlignment="1" applyProtection="1">
      <alignment wrapText="1"/>
    </xf>
    <xf numFmtId="0" fontId="4" fillId="0" borderId="10" xfId="0" applyFont="1" applyBorder="1" applyProtection="1"/>
    <xf numFmtId="0" fontId="45" fillId="8" borderId="10" xfId="0" applyFont="1" applyFill="1" applyBorder="1" applyAlignment="1" applyProtection="1">
      <alignment horizontal="center"/>
      <protection locked="0"/>
    </xf>
    <xf numFmtId="0" fontId="45" fillId="8" borderId="10" xfId="0" applyFont="1" applyFill="1" applyBorder="1" applyAlignment="1" applyProtection="1">
      <alignment horizontal="center" wrapText="1"/>
      <protection locked="0"/>
    </xf>
    <xf numFmtId="0" fontId="35" fillId="12" borderId="0" xfId="0" applyFont="1" applyFill="1"/>
    <xf numFmtId="0" fontId="36" fillId="8" borderId="10" xfId="0" applyFont="1" applyFill="1" applyBorder="1" applyAlignment="1" applyProtection="1">
      <alignment horizontal="center"/>
      <protection locked="0"/>
    </xf>
    <xf numFmtId="0" fontId="36" fillId="8" borderId="10" xfId="0" applyFont="1" applyFill="1" applyBorder="1" applyProtection="1">
      <protection locked="0"/>
    </xf>
    <xf numFmtId="0" fontId="36" fillId="8" borderId="13" xfId="0" applyFont="1" applyFill="1" applyBorder="1" applyAlignment="1" applyProtection="1">
      <alignment vertical="center" wrapText="1"/>
      <protection locked="0"/>
    </xf>
    <xf numFmtId="0" fontId="36" fillId="8" borderId="13" xfId="0" applyFont="1" applyFill="1" applyBorder="1" applyAlignment="1" applyProtection="1">
      <alignment horizontal="center" vertical="center" wrapText="1"/>
      <protection locked="0"/>
    </xf>
    <xf numFmtId="169" fontId="7" fillId="9" borderId="36" xfId="1" applyNumberFormat="1" applyFont="1" applyFill="1" applyBorder="1" applyAlignment="1">
      <alignment horizontal="center"/>
    </xf>
    <xf numFmtId="0" fontId="6" fillId="0" borderId="0" xfId="2" applyAlignment="1" applyProtection="1"/>
    <xf numFmtId="0" fontId="87" fillId="0" borderId="0" xfId="0" applyFont="1" applyFill="1"/>
    <xf numFmtId="0" fontId="87" fillId="0" borderId="0" xfId="0" applyFont="1"/>
    <xf numFmtId="0" fontId="0" fillId="15" borderId="0" xfId="0" applyFill="1"/>
    <xf numFmtId="0" fontId="0" fillId="15" borderId="0" xfId="0" applyFill="1" applyAlignment="1">
      <alignment horizontal="center"/>
    </xf>
    <xf numFmtId="0" fontId="1" fillId="15" borderId="0" xfId="0" applyFont="1" applyFill="1" applyAlignment="1">
      <alignment horizontal="center"/>
    </xf>
    <xf numFmtId="0" fontId="1" fillId="15" borderId="0" xfId="0" applyFont="1" applyFill="1"/>
    <xf numFmtId="0" fontId="3" fillId="15" borderId="0" xfId="0" applyFont="1" applyFill="1" applyAlignment="1">
      <alignment horizontal="center"/>
    </xf>
    <xf numFmtId="0" fontId="3" fillId="15" borderId="0" xfId="0" applyFont="1" applyFill="1" applyBorder="1" applyAlignment="1">
      <alignment horizontal="center"/>
    </xf>
    <xf numFmtId="0" fontId="1" fillId="0" borderId="0" xfId="0" applyFont="1" applyFill="1"/>
    <xf numFmtId="0" fontId="0" fillId="0" borderId="0" xfId="0" applyFill="1" applyAlignment="1">
      <alignment horizontal="center"/>
    </xf>
    <xf numFmtId="0" fontId="0" fillId="15" borderId="0" xfId="0" applyFill="1" applyAlignment="1">
      <alignment horizontal="left"/>
    </xf>
    <xf numFmtId="0" fontId="1" fillId="15" borderId="0" xfId="0" applyFont="1" applyFill="1" applyAlignment="1">
      <alignment horizontal="left"/>
    </xf>
    <xf numFmtId="0" fontId="88" fillId="0" borderId="0" xfId="0" applyFont="1" applyAlignment="1"/>
    <xf numFmtId="0" fontId="45" fillId="15" borderId="13" xfId="0" applyFont="1" applyFill="1" applyBorder="1" applyAlignment="1" applyProtection="1">
      <alignment horizontal="right"/>
      <protection locked="0"/>
    </xf>
    <xf numFmtId="0" fontId="36" fillId="9" borderId="38" xfId="0" applyFont="1" applyFill="1" applyBorder="1" applyAlignment="1" applyProtection="1">
      <alignment horizontal="center"/>
      <protection locked="0"/>
    </xf>
    <xf numFmtId="0" fontId="36" fillId="9" borderId="39" xfId="0" applyFont="1" applyFill="1" applyBorder="1" applyAlignment="1" applyProtection="1">
      <alignment horizontal="center"/>
      <protection locked="0"/>
    </xf>
    <xf numFmtId="0" fontId="36" fillId="9" borderId="40" xfId="0" applyFont="1" applyFill="1" applyBorder="1" applyAlignment="1" applyProtection="1">
      <alignment horizontal="center"/>
      <protection locked="0"/>
    </xf>
    <xf numFmtId="0" fontId="74" fillId="0" borderId="0" xfId="0" applyFont="1" applyAlignment="1" applyProtection="1">
      <alignment horizontal="center"/>
      <protection locked="0"/>
    </xf>
    <xf numFmtId="0" fontId="36" fillId="8" borderId="38" xfId="0" applyFont="1" applyFill="1" applyBorder="1" applyAlignment="1" applyProtection="1">
      <alignment horizontal="center" vertical="center"/>
      <protection locked="0"/>
    </xf>
    <xf numFmtId="0" fontId="36" fillId="8" borderId="39" xfId="0" applyFont="1" applyFill="1" applyBorder="1" applyAlignment="1" applyProtection="1">
      <alignment horizontal="center" vertical="center"/>
      <protection locked="0"/>
    </xf>
    <xf numFmtId="0" fontId="36" fillId="8" borderId="40" xfId="0" applyFont="1" applyFill="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8" borderId="38" xfId="0" applyFont="1" applyFill="1" applyBorder="1" applyAlignment="1" applyProtection="1">
      <alignment horizontal="center"/>
      <protection locked="0"/>
    </xf>
    <xf numFmtId="0" fontId="36" fillId="8" borderId="39" xfId="0" applyFont="1" applyFill="1" applyBorder="1" applyAlignment="1" applyProtection="1">
      <alignment horizontal="center"/>
      <protection locked="0"/>
    </xf>
    <xf numFmtId="0" fontId="36" fillId="8" borderId="40" xfId="0" applyFont="1" applyFill="1" applyBorder="1" applyAlignment="1" applyProtection="1">
      <alignment horizontal="center"/>
      <protection locked="0"/>
    </xf>
    <xf numFmtId="0" fontId="1" fillId="15" borderId="41" xfId="0" applyFont="1" applyFill="1" applyBorder="1" applyAlignment="1" applyProtection="1">
      <alignment horizontal="center"/>
    </xf>
    <xf numFmtId="0" fontId="1" fillId="15" borderId="45" xfId="0" applyFont="1" applyFill="1" applyBorder="1" applyAlignment="1" applyProtection="1">
      <alignment horizontal="center"/>
    </xf>
    <xf numFmtId="0" fontId="76" fillId="16" borderId="38" xfId="2" applyFont="1" applyFill="1" applyBorder="1" applyAlignment="1" applyProtection="1">
      <alignment horizontal="center"/>
      <protection locked="0"/>
    </xf>
    <xf numFmtId="0" fontId="76" fillId="16" borderId="40" xfId="2" applyFont="1" applyFill="1" applyBorder="1" applyAlignment="1" applyProtection="1">
      <alignment horizontal="center"/>
      <protection locked="0"/>
    </xf>
    <xf numFmtId="0" fontId="76" fillId="16" borderId="37" xfId="2" applyFont="1" applyFill="1" applyBorder="1" applyAlignment="1" applyProtection="1">
      <alignment horizontal="center"/>
      <protection locked="0"/>
    </xf>
    <xf numFmtId="0" fontId="76" fillId="16" borderId="0" xfId="2" applyFont="1" applyFill="1" applyBorder="1" applyAlignment="1" applyProtection="1">
      <alignment horizontal="center"/>
      <protection locked="0"/>
    </xf>
    <xf numFmtId="0" fontId="53" fillId="0" borderId="0" xfId="0" applyFont="1" applyAlignment="1" applyProtection="1">
      <alignment horizontal="center"/>
      <protection locked="0"/>
    </xf>
    <xf numFmtId="0" fontId="35" fillId="0" borderId="0" xfId="0" applyFont="1" applyProtection="1">
      <protection locked="0"/>
    </xf>
    <xf numFmtId="0" fontId="76" fillId="13" borderId="8" xfId="2" applyFont="1" applyFill="1" applyBorder="1" applyAlignment="1" applyProtection="1">
      <alignment horizontal="center"/>
      <protection locked="0"/>
    </xf>
    <xf numFmtId="0" fontId="76" fillId="13" borderId="0" xfId="2" applyFont="1" applyFill="1" applyBorder="1" applyAlignment="1" applyProtection="1">
      <alignment horizontal="center"/>
      <protection locked="0"/>
    </xf>
    <xf numFmtId="0" fontId="45" fillId="15" borderId="41" xfId="0" applyFont="1" applyFill="1" applyBorder="1" applyAlignment="1" applyProtection="1">
      <alignment horizontal="right"/>
      <protection locked="0"/>
    </xf>
    <xf numFmtId="0" fontId="45" fillId="15" borderId="42" xfId="0" applyFont="1" applyFill="1" applyBorder="1" applyAlignment="1" applyProtection="1">
      <alignment horizontal="right"/>
      <protection locked="0"/>
    </xf>
    <xf numFmtId="0" fontId="45" fillId="8" borderId="38" xfId="0" applyFont="1" applyFill="1" applyBorder="1" applyAlignment="1" applyProtection="1">
      <alignment horizontal="center"/>
      <protection locked="0"/>
    </xf>
    <xf numFmtId="0" fontId="45" fillId="8" borderId="39" xfId="0" applyFont="1" applyFill="1" applyBorder="1" applyAlignment="1" applyProtection="1">
      <alignment horizontal="center"/>
      <protection locked="0"/>
    </xf>
    <xf numFmtId="0" fontId="45" fillId="8" borderId="40" xfId="0" applyFont="1" applyFill="1" applyBorder="1" applyAlignment="1" applyProtection="1">
      <alignment horizontal="center"/>
      <protection locked="0"/>
    </xf>
    <xf numFmtId="0" fontId="3" fillId="15" borderId="41" xfId="0" applyFont="1" applyFill="1" applyBorder="1" applyProtection="1">
      <protection locked="0"/>
    </xf>
    <xf numFmtId="0" fontId="3" fillId="15" borderId="45" xfId="0" applyFont="1" applyFill="1" applyBorder="1" applyProtection="1">
      <protection locked="0"/>
    </xf>
    <xf numFmtId="0" fontId="3" fillId="15" borderId="42" xfId="0" applyFont="1" applyFill="1" applyBorder="1" applyProtection="1">
      <protection locked="0"/>
    </xf>
    <xf numFmtId="0" fontId="3" fillId="15" borderId="13" xfId="0" applyFont="1" applyFill="1" applyBorder="1" applyProtection="1">
      <protection locked="0"/>
    </xf>
    <xf numFmtId="0" fontId="1" fillId="15" borderId="42" xfId="0" applyFont="1" applyFill="1" applyBorder="1" applyAlignment="1" applyProtection="1">
      <alignment horizontal="center"/>
    </xf>
    <xf numFmtId="0" fontId="55" fillId="0" borderId="0" xfId="0" applyFont="1" applyAlignment="1" applyProtection="1">
      <alignment horizontal="center" wrapText="1"/>
      <protection locked="0"/>
    </xf>
    <xf numFmtId="0" fontId="45" fillId="15" borderId="43" xfId="0" applyFont="1" applyFill="1" applyBorder="1" applyAlignment="1" applyProtection="1">
      <alignment horizontal="center"/>
    </xf>
    <xf numFmtId="0" fontId="45" fillId="15" borderId="44" xfId="0" applyFont="1" applyFill="1" applyBorder="1" applyAlignment="1" applyProtection="1">
      <alignment horizontal="center"/>
    </xf>
    <xf numFmtId="0" fontId="36" fillId="0" borderId="0" xfId="0" applyFont="1" applyFill="1" applyBorder="1" applyAlignment="1" applyProtection="1">
      <alignment horizontal="right"/>
      <protection locked="0"/>
    </xf>
    <xf numFmtId="0" fontId="45" fillId="15" borderId="13" xfId="0" applyFont="1" applyFill="1" applyBorder="1" applyAlignment="1" applyProtection="1">
      <alignment horizontal="center"/>
    </xf>
    <xf numFmtId="0" fontId="7" fillId="10" borderId="21" xfId="0" applyFont="1" applyFill="1" applyBorder="1" applyAlignment="1">
      <alignment horizontal="left"/>
    </xf>
    <xf numFmtId="0" fontId="7" fillId="10" borderId="0" xfId="0" applyFont="1" applyFill="1" applyBorder="1" applyAlignment="1">
      <alignment horizontal="left"/>
    </xf>
    <xf numFmtId="0" fontId="5" fillId="8" borderId="15" xfId="0" applyFont="1" applyFill="1" applyBorder="1" applyAlignment="1">
      <alignment vertical="center" wrapText="1"/>
    </xf>
    <xf numFmtId="0" fontId="5" fillId="8" borderId="16" xfId="0" applyFont="1" applyFill="1" applyBorder="1" applyAlignment="1">
      <alignment vertical="center" wrapText="1"/>
    </xf>
    <xf numFmtId="0" fontId="22" fillId="0" borderId="0" xfId="0" applyFont="1" applyAlignment="1">
      <alignment wrapText="1"/>
    </xf>
    <xf numFmtId="0" fontId="15" fillId="8" borderId="15" xfId="0" applyFont="1" applyFill="1" applyBorder="1" applyAlignment="1">
      <alignment horizontal="left" vertical="center"/>
    </xf>
    <xf numFmtId="0" fontId="15" fillId="8" borderId="16" xfId="0" applyFont="1" applyFill="1" applyBorder="1" applyAlignment="1">
      <alignment horizontal="left" vertical="center"/>
    </xf>
    <xf numFmtId="0" fontId="15" fillId="8" borderId="18"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5" fillId="8" borderId="15" xfId="0" applyFont="1" applyFill="1" applyBorder="1" applyAlignment="1">
      <alignment vertical="center" wrapText="1"/>
    </xf>
    <xf numFmtId="0" fontId="15" fillId="8" borderId="16" xfId="0" applyFont="1" applyFill="1" applyBorder="1" applyAlignment="1">
      <alignment vertical="center" wrapText="1"/>
    </xf>
    <xf numFmtId="0" fontId="15" fillId="8" borderId="17" xfId="0" applyFont="1" applyFill="1" applyBorder="1" applyAlignment="1">
      <alignment vertical="center" wrapText="1"/>
    </xf>
    <xf numFmtId="0" fontId="10" fillId="8" borderId="18" xfId="0" applyFont="1" applyFill="1" applyBorder="1" applyAlignment="1">
      <alignment vertical="center"/>
    </xf>
    <xf numFmtId="0" fontId="10" fillId="8" borderId="19" xfId="0" applyFont="1" applyFill="1" applyBorder="1" applyAlignment="1">
      <alignment vertical="center"/>
    </xf>
    <xf numFmtId="0" fontId="10" fillId="8" borderId="20" xfId="0" applyFont="1" applyFill="1" applyBorder="1" applyAlignment="1">
      <alignment vertical="center"/>
    </xf>
    <xf numFmtId="0" fontId="15" fillId="8" borderId="18"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0" xfId="0" applyFont="1" applyFill="1" applyBorder="1" applyAlignment="1">
      <alignment horizontal="center" vertical="center"/>
    </xf>
    <xf numFmtId="0" fontId="15" fillId="8" borderId="22" xfId="0" applyFont="1" applyFill="1" applyBorder="1" applyAlignment="1">
      <alignment horizontal="center" vertical="center"/>
    </xf>
    <xf numFmtId="0" fontId="78" fillId="14" borderId="0" xfId="0" applyFont="1" applyFill="1" applyAlignment="1"/>
    <xf numFmtId="0" fontId="23" fillId="0" borderId="0" xfId="0" applyFont="1" applyAlignment="1"/>
    <xf numFmtId="0" fontId="8" fillId="0" borderId="0" xfId="0" applyFont="1" applyAlignment="1"/>
    <xf numFmtId="0" fontId="0" fillId="0" borderId="0" xfId="0" applyAlignment="1"/>
    <xf numFmtId="0" fontId="7" fillId="0" borderId="0" xfId="0" applyFont="1" applyAlignment="1"/>
    <xf numFmtId="0" fontId="80" fillId="0" borderId="38" xfId="0" applyFont="1" applyBorder="1" applyAlignment="1">
      <alignment horizontal="center"/>
    </xf>
    <xf numFmtId="0" fontId="80" fillId="0" borderId="40" xfId="0" applyFont="1" applyBorder="1" applyAlignment="1">
      <alignment horizontal="center"/>
    </xf>
    <xf numFmtId="0" fontId="10" fillId="0" borderId="0" xfId="0" applyFont="1" applyAlignment="1">
      <alignment horizontal="center"/>
    </xf>
    <xf numFmtId="0" fontId="33" fillId="0" borderId="0" xfId="0" applyFont="1" applyAlignment="1"/>
    <xf numFmtId="0" fontId="34" fillId="0" borderId="0" xfId="0" applyFont="1" applyAlignment="1"/>
    <xf numFmtId="0" fontId="87" fillId="0" borderId="0" xfId="0" applyFont="1" applyAlignment="1"/>
    <xf numFmtId="0" fontId="81" fillId="0" borderId="0" xfId="0" applyFont="1" applyAlignment="1">
      <alignment horizontal="center"/>
    </xf>
    <xf numFmtId="0" fontId="24" fillId="0" borderId="0" xfId="0" applyFont="1" applyAlignment="1"/>
    <xf numFmtId="0" fontId="7" fillId="0" borderId="11" xfId="0" applyFont="1" applyBorder="1" applyAlignment="1"/>
    <xf numFmtId="0" fontId="5" fillId="0" borderId="0" xfId="0" applyFont="1" applyAlignment="1">
      <alignment horizontal="center"/>
    </xf>
    <xf numFmtId="0" fontId="87" fillId="0" borderId="0" xfId="0" applyFont="1" applyFill="1" applyAlignment="1"/>
    <xf numFmtId="0" fontId="0" fillId="15" borderId="37" xfId="0" applyFill="1" applyBorder="1" applyAlignment="1" applyProtection="1"/>
    <xf numFmtId="0" fontId="0" fillId="15" borderId="0" xfId="0" applyFill="1" applyBorder="1" applyAlignment="1" applyProtection="1"/>
    <xf numFmtId="0" fontId="26" fillId="9" borderId="36" xfId="0" applyFont="1" applyFill="1" applyBorder="1" applyAlignment="1" applyProtection="1">
      <alignment horizontal="center" vertical="center"/>
      <protection locked="0"/>
    </xf>
    <xf numFmtId="0" fontId="0" fillId="15" borderId="37" xfId="0" applyFill="1" applyBorder="1" applyProtection="1">
      <protection locked="0"/>
    </xf>
    <xf numFmtId="0" fontId="0" fillId="15" borderId="0" xfId="0" applyFill="1" applyBorder="1" applyProtection="1">
      <protection locked="0"/>
    </xf>
    <xf numFmtId="0" fontId="62" fillId="19" borderId="0" xfId="0" applyFont="1" applyFill="1" applyProtection="1">
      <protection locked="0"/>
    </xf>
    <xf numFmtId="0" fontId="25" fillId="9" borderId="0" xfId="0" applyFont="1" applyFill="1" applyBorder="1" applyAlignment="1" applyProtection="1">
      <alignment horizontal="center" vertical="center"/>
      <protection locked="0"/>
    </xf>
    <xf numFmtId="0" fontId="26" fillId="9" borderId="37" xfId="0" applyFont="1" applyFill="1" applyBorder="1" applyAlignment="1" applyProtection="1">
      <alignment horizontal="center" vertical="center"/>
      <protection locked="0"/>
    </xf>
    <xf numFmtId="0" fontId="27" fillId="9" borderId="0" xfId="0" applyFont="1" applyFill="1" applyBorder="1" applyAlignment="1" applyProtection="1">
      <alignment horizontal="center"/>
      <protection locked="0"/>
    </xf>
    <xf numFmtId="0" fontId="26" fillId="9" borderId="47" xfId="0" applyFont="1" applyFill="1" applyBorder="1" applyAlignment="1" applyProtection="1">
      <alignment horizontal="center" vertical="center"/>
      <protection locked="0"/>
    </xf>
    <xf numFmtId="0" fontId="26" fillId="9" borderId="0" xfId="0" applyFont="1" applyFill="1" applyBorder="1" applyAlignment="1" applyProtection="1">
      <alignment horizontal="center" vertical="center"/>
      <protection locked="0"/>
    </xf>
    <xf numFmtId="0" fontId="26" fillId="9" borderId="48" xfId="0" applyFont="1" applyFill="1" applyBorder="1" applyAlignment="1" applyProtection="1">
      <alignment horizontal="center" vertical="center"/>
      <protection locked="0"/>
    </xf>
    <xf numFmtId="0" fontId="76" fillId="16" borderId="38" xfId="2" applyFont="1" applyFill="1" applyBorder="1" applyAlignment="1" applyProtection="1">
      <alignment horizontal="center"/>
    </xf>
    <xf numFmtId="0" fontId="76" fillId="16" borderId="40" xfId="2" applyFont="1" applyFill="1" applyBorder="1" applyAlignment="1" applyProtection="1">
      <alignment horizontal="center"/>
    </xf>
    <xf numFmtId="0" fontId="10" fillId="9" borderId="47" xfId="0" applyFont="1" applyFill="1" applyBorder="1" applyAlignment="1">
      <alignment horizontal="center" vertical="center"/>
    </xf>
    <xf numFmtId="0" fontId="3" fillId="9" borderId="47" xfId="0" applyFont="1" applyFill="1" applyBorder="1" applyAlignment="1">
      <alignment vertical="center"/>
    </xf>
    <xf numFmtId="0" fontId="3" fillId="9" borderId="0" xfId="0" applyFont="1" applyFill="1" applyBorder="1" applyAlignment="1">
      <alignment vertical="center"/>
    </xf>
    <xf numFmtId="0" fontId="7" fillId="9" borderId="0" xfId="0" applyFont="1" applyFill="1" applyBorder="1" applyAlignment="1">
      <alignment horizontal="center"/>
    </xf>
    <xf numFmtId="0" fontId="7" fillId="9" borderId="0" xfId="0" applyFont="1" applyFill="1" applyBorder="1" applyAlignment="1">
      <alignment horizontal="center" wrapText="1"/>
    </xf>
    <xf numFmtId="0" fontId="29" fillId="0" borderId="0" xfId="2" applyFont="1" applyFill="1" applyBorder="1" applyAlignment="1" applyProtection="1"/>
    <xf numFmtId="0" fontId="17" fillId="9" borderId="0" xfId="0" applyFont="1" applyFill="1" applyBorder="1" applyAlignment="1">
      <alignment horizontal="center"/>
    </xf>
    <xf numFmtId="0" fontId="7" fillId="9" borderId="0" xfId="0" applyFont="1" applyFill="1" applyBorder="1"/>
    <xf numFmtId="0" fontId="10" fillId="9" borderId="0" xfId="0" applyFont="1" applyFill="1" applyBorder="1" applyAlignment="1">
      <alignment horizontal="center" vertical="center" wrapText="1"/>
    </xf>
    <xf numFmtId="0" fontId="3" fillId="9" borderId="36" xfId="0" applyFont="1" applyFill="1" applyBorder="1" applyAlignment="1">
      <alignment vertical="center" wrapText="1"/>
    </xf>
    <xf numFmtId="0" fontId="3" fillId="9" borderId="0" xfId="0" applyFont="1" applyFill="1" applyBorder="1" applyAlignment="1">
      <alignment vertical="center" wrapText="1"/>
    </xf>
    <xf numFmtId="0" fontId="10" fillId="9" borderId="0" xfId="0" applyFont="1" applyFill="1" applyBorder="1" applyAlignment="1">
      <alignment horizontal="center" vertical="center"/>
    </xf>
    <xf numFmtId="0" fontId="3" fillId="9" borderId="0" xfId="0" applyFont="1" applyFill="1" applyBorder="1" applyAlignment="1"/>
    <xf numFmtId="0" fontId="3" fillId="9" borderId="48" xfId="0" applyFont="1" applyFill="1" applyBorder="1" applyAlignment="1"/>
    <xf numFmtId="0" fontId="10" fillId="9" borderId="37" xfId="0" applyFont="1" applyFill="1" applyBorder="1" applyAlignment="1">
      <alignment horizontal="center" vertical="center" wrapText="1"/>
    </xf>
    <xf numFmtId="0" fontId="1" fillId="9" borderId="0" xfId="0" applyFont="1" applyFill="1" applyBorder="1" applyAlignment="1">
      <alignment wrapText="1"/>
    </xf>
    <xf numFmtId="0" fontId="1" fillId="9" borderId="37" xfId="0" applyFont="1" applyFill="1" applyBorder="1" applyAlignment="1">
      <alignment wrapText="1"/>
    </xf>
    <xf numFmtId="0" fontId="78" fillId="0" borderId="0" xfId="0" applyFont="1" applyFill="1" applyAlignment="1"/>
    <xf numFmtId="0" fontId="78" fillId="14" borderId="38" xfId="0" applyFont="1" applyFill="1" applyBorder="1" applyAlignment="1">
      <alignment horizontal="center"/>
    </xf>
    <xf numFmtId="0" fontId="78" fillId="14" borderId="39" xfId="0" applyFont="1" applyFill="1" applyBorder="1" applyAlignment="1">
      <alignment horizontal="center"/>
    </xf>
    <xf numFmtId="0" fontId="78" fillId="14" borderId="40" xfId="0" applyFont="1" applyFill="1" applyBorder="1" applyAlignment="1">
      <alignment horizontal="center"/>
    </xf>
    <xf numFmtId="0" fontId="31" fillId="12" borderId="47" xfId="0" applyFont="1" applyFill="1" applyBorder="1" applyAlignment="1" applyProtection="1">
      <alignment horizontal="center" vertical="center" wrapText="1"/>
      <protection locked="0"/>
    </xf>
    <xf numFmtId="0" fontId="2" fillId="12" borderId="30" xfId="0" applyFont="1" applyFill="1" applyBorder="1" applyAlignment="1" applyProtection="1">
      <alignment wrapText="1"/>
      <protection locked="0"/>
    </xf>
    <xf numFmtId="0" fontId="2" fillId="12" borderId="0" xfId="0" applyFont="1" applyFill="1" applyBorder="1" applyAlignment="1" applyProtection="1">
      <alignment wrapText="1"/>
      <protection locked="0"/>
    </xf>
    <xf numFmtId="0" fontId="2" fillId="12" borderId="36" xfId="0" applyFont="1" applyFill="1" applyBorder="1" applyAlignment="1" applyProtection="1">
      <alignment wrapText="1"/>
      <protection locked="0"/>
    </xf>
    <xf numFmtId="0" fontId="2" fillId="12" borderId="47" xfId="0" applyFont="1" applyFill="1" applyBorder="1" applyAlignment="1" applyProtection="1">
      <alignment wrapText="1"/>
      <protection locked="0"/>
    </xf>
    <xf numFmtId="0" fontId="76" fillId="16" borderId="39" xfId="2" applyFont="1" applyFill="1" applyBorder="1" applyAlignment="1" applyProtection="1">
      <alignment horizontal="center"/>
      <protection locked="0"/>
    </xf>
    <xf numFmtId="0" fontId="0" fillId="0" borderId="0" xfId="0"/>
    <xf numFmtId="0" fontId="76" fillId="13" borderId="38" xfId="2" applyFont="1" applyFill="1" applyBorder="1" applyAlignment="1" applyProtection="1">
      <alignment horizontal="center"/>
    </xf>
    <xf numFmtId="0" fontId="76" fillId="13" borderId="39" xfId="2" applyFont="1" applyFill="1" applyBorder="1" applyAlignment="1" applyProtection="1">
      <alignment horizontal="center"/>
    </xf>
    <xf numFmtId="0" fontId="76" fillId="13" borderId="40" xfId="2" applyFont="1" applyFill="1" applyBorder="1" applyAlignment="1" applyProtection="1">
      <alignment horizontal="center"/>
    </xf>
    <xf numFmtId="0" fontId="35" fillId="9" borderId="47" xfId="0" applyFont="1" applyFill="1" applyBorder="1"/>
    <xf numFmtId="0" fontId="35" fillId="9" borderId="30" xfId="0" applyFont="1" applyFill="1" applyBorder="1"/>
    <xf numFmtId="0" fontId="35" fillId="9" borderId="0" xfId="0" applyFont="1" applyFill="1" applyBorder="1"/>
    <xf numFmtId="0" fontId="35" fillId="9" borderId="36" xfId="0" applyFont="1" applyFill="1" applyBorder="1"/>
    <xf numFmtId="0" fontId="35" fillId="8" borderId="29" xfId="0" applyFont="1" applyFill="1" applyBorder="1"/>
    <xf numFmtId="0" fontId="35" fillId="8" borderId="47" xfId="0" applyFont="1" applyFill="1" applyBorder="1"/>
    <xf numFmtId="0" fontId="35" fillId="8" borderId="30" xfId="0" applyFont="1" applyFill="1" applyBorder="1"/>
    <xf numFmtId="0" fontId="35" fillId="8" borderId="38" xfId="0" applyFont="1" applyFill="1" applyBorder="1"/>
    <xf numFmtId="0" fontId="35" fillId="8" borderId="39" xfId="0" applyFont="1" applyFill="1" applyBorder="1"/>
    <xf numFmtId="0" fontId="35" fillId="8" borderId="40" xfId="0" applyFont="1" applyFill="1" applyBorder="1"/>
    <xf numFmtId="0" fontId="35" fillId="9" borderId="12" xfId="0" applyFont="1" applyFill="1" applyBorder="1"/>
    <xf numFmtId="0" fontId="35" fillId="9" borderId="50" xfId="0" applyFont="1" applyFill="1" applyBorder="1"/>
    <xf numFmtId="0" fontId="35" fillId="9" borderId="48" xfId="0" applyFont="1" applyFill="1" applyBorder="1"/>
    <xf numFmtId="0" fontId="35" fillId="9" borderId="32" xfId="0" applyFont="1" applyFill="1" applyBorder="1"/>
    <xf numFmtId="0" fontId="85" fillId="19" borderId="38" xfId="0" applyFont="1" applyFill="1" applyBorder="1" applyAlignment="1">
      <alignment horizontal="center"/>
    </xf>
    <xf numFmtId="0" fontId="85" fillId="19" borderId="39" xfId="0" applyFont="1" applyFill="1" applyBorder="1" applyAlignment="1">
      <alignment horizontal="center"/>
    </xf>
    <xf numFmtId="0" fontId="85" fillId="19" borderId="40" xfId="0" applyFont="1" applyFill="1" applyBorder="1" applyAlignment="1">
      <alignment horizontal="center"/>
    </xf>
    <xf numFmtId="0" fontId="76" fillId="16" borderId="37" xfId="2" applyFont="1" applyFill="1" applyBorder="1" applyAlignment="1" applyProtection="1">
      <alignment horizontal="center"/>
    </xf>
    <xf numFmtId="0" fontId="76" fillId="16" borderId="0" xfId="2" applyFont="1" applyFill="1" applyBorder="1" applyAlignment="1" applyProtection="1">
      <alignment horizontal="center"/>
    </xf>
    <xf numFmtId="0" fontId="79" fillId="0" borderId="0" xfId="0" applyFont="1" applyFill="1" applyBorder="1" applyAlignment="1" applyProtection="1">
      <alignment horizontal="center"/>
    </xf>
    <xf numFmtId="0" fontId="7" fillId="0" borderId="0" xfId="0" applyFont="1" applyAlignment="1" applyProtection="1">
      <alignment horizontal="center"/>
    </xf>
    <xf numFmtId="0" fontId="67" fillId="10" borderId="16" xfId="0" applyFont="1" applyFill="1" applyBorder="1" applyAlignment="1" applyProtection="1">
      <alignment horizontal="center"/>
    </xf>
    <xf numFmtId="0" fontId="66" fillId="10" borderId="16" xfId="0" applyFont="1" applyFill="1" applyBorder="1" applyAlignment="1" applyProtection="1">
      <alignment horizontal="center"/>
    </xf>
    <xf numFmtId="0" fontId="66" fillId="10" borderId="17" xfId="0" applyFont="1" applyFill="1" applyBorder="1" applyAlignment="1" applyProtection="1">
      <alignment horizontal="center"/>
    </xf>
    <xf numFmtId="0" fontId="0" fillId="0" borderId="0" xfId="0" applyAlignment="1" applyProtection="1"/>
    <xf numFmtId="0" fontId="72" fillId="13" borderId="38" xfId="2" applyFont="1" applyFill="1" applyBorder="1" applyAlignment="1" applyProtection="1">
      <alignment horizontal="left" wrapText="1"/>
    </xf>
    <xf numFmtId="0" fontId="72" fillId="13" borderId="39" xfId="2" applyFont="1" applyFill="1" applyBorder="1" applyAlignment="1" applyProtection="1">
      <alignment horizontal="left" wrapText="1"/>
    </xf>
    <xf numFmtId="0" fontId="72" fillId="13" borderId="40" xfId="2" applyFont="1" applyFill="1" applyBorder="1" applyAlignment="1" applyProtection="1">
      <alignment horizontal="left" wrapText="1"/>
    </xf>
    <xf numFmtId="0" fontId="77" fillId="13" borderId="41" xfId="2" applyFont="1" applyFill="1" applyBorder="1" applyAlignment="1" applyProtection="1">
      <alignment horizontal="center"/>
    </xf>
    <xf numFmtId="0" fontId="77" fillId="13" borderId="45" xfId="2" applyFont="1" applyFill="1" applyBorder="1" applyAlignment="1" applyProtection="1">
      <alignment horizontal="center"/>
    </xf>
    <xf numFmtId="0" fontId="77" fillId="13" borderId="42" xfId="2" applyFont="1" applyFill="1" applyBorder="1" applyAlignment="1" applyProtection="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mruColors>
      <color rgb="FF327E32"/>
      <color rgb="FFFF7C80"/>
      <color rgb="FF4FD604"/>
      <color rgb="FFFFFFCC"/>
      <color rgb="FFE3E3ED"/>
      <color rgb="FF99FF99"/>
      <color rgb="FFFF5050"/>
      <color rgb="FF449646"/>
      <color rgb="FF0000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189191054930641E-2"/>
          <c:y val="2.2718306528293243E-3"/>
          <c:w val="0.92784827966543204"/>
          <c:h val="0.99772806641847778"/>
        </c:manualLayout>
      </c:layout>
      <c:pieChart>
        <c:varyColors val="1"/>
        <c:ser>
          <c:idx val="0"/>
          <c:order val="0"/>
          <c:dPt>
            <c:idx val="0"/>
            <c:bubble3D val="0"/>
            <c:spPr>
              <a:solidFill>
                <a:srgbClr val="4FD604"/>
              </a:solidFill>
            </c:spPr>
          </c:dPt>
          <c:dPt>
            <c:idx val="1"/>
            <c:bubble3D val="0"/>
            <c:spPr>
              <a:solidFill>
                <a:schemeClr val="bg1">
                  <a:lumMod val="50000"/>
                </a:schemeClr>
              </a:solidFill>
            </c:spPr>
          </c:dPt>
          <c:val>
            <c:numRef>
              <c:f>BCG!$F$23:$F$24</c:f>
              <c:numCache>
                <c:formatCode>General</c:formatCode>
                <c:ptCount val="2"/>
                <c:pt idx="0">
                  <c:v>500</c:v>
                </c:pt>
                <c:pt idx="1">
                  <c:v>800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solidFill>
      <a:schemeClr val="bg2">
        <a:lumMod val="90000"/>
      </a:schemeClr>
    </a:solidFill>
    <a:ln>
      <a:noFill/>
    </a:ln>
  </c:spPr>
  <c:printSettings>
    <c:headerFooter alignWithMargins="0"/>
    <c:pageMargins b="1" l="0.75000000000000289" r="0.75000000000000289"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05269457479282"/>
          <c:y val="0.21875066757405875"/>
          <c:w val="0.54359246590777888"/>
          <c:h val="0.66250202179572049"/>
        </c:manualLayout>
      </c:layout>
      <c:pie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a:effectLst>
                <a:outerShdw dist="35921" dir="2700000" algn="br">
                  <a:srgbClr val="000000"/>
                </a:outerShdw>
              </a:effectLst>
            </c:spPr>
          </c:dPt>
          <c:dPt>
            <c:idx val="1"/>
            <c:bubble3D val="0"/>
            <c:spPr>
              <a:solidFill>
                <a:schemeClr val="bg1">
                  <a:lumMod val="50000"/>
                </a:schemeClr>
              </a:solidFill>
              <a:ln w="12700">
                <a:solidFill>
                  <a:srgbClr val="000000"/>
                </a:solidFill>
                <a:prstDash val="solid"/>
              </a:ln>
              <a:effectLst>
                <a:outerShdw dist="35921" dir="2700000" algn="br">
                  <a:srgbClr val="000000"/>
                </a:outerShdw>
              </a:effectLst>
            </c:spPr>
          </c:dPt>
          <c:val>
            <c:numRef>
              <c:f>BCG!$F$28:$F$29</c:f>
              <c:numCache>
                <c:formatCode>General</c:formatCode>
                <c:ptCount val="2"/>
                <c:pt idx="0">
                  <c:v>800</c:v>
                </c:pt>
                <c:pt idx="1">
                  <c:v>500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600" b="0" i="0" u="none" strike="noStrike" baseline="0">
          <a:solidFill>
            <a:srgbClr val="000000"/>
          </a:solidFill>
          <a:latin typeface="Times"/>
          <a:ea typeface="Times"/>
          <a:cs typeface="Times"/>
        </a:defRPr>
      </a:pPr>
      <a:endParaRPr lang="en-US"/>
    </a:p>
  </c:txPr>
  <c:printSettings>
    <c:headerFooter alignWithMargins="0"/>
    <c:pageMargins b="1" l="0.75000000000000289" r="0.75000000000000289" t="1" header="0.5" footer="0.5"/>
    <c:pageSetup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022559752896257"/>
          <c:y val="0.31213872832369982"/>
          <c:w val="0.36516954104179755"/>
          <c:h val="0.3757225433526043"/>
        </c:manualLayout>
      </c:layout>
      <c:pieChart>
        <c:varyColors val="1"/>
        <c:ser>
          <c:idx val="0"/>
          <c:order val="0"/>
          <c:spPr>
            <a:solidFill>
              <a:schemeClr val="bg1">
                <a:lumMod val="50000"/>
              </a:schemeClr>
            </a:solidFill>
            <a:ln w="12700">
              <a:solidFill>
                <a:srgbClr val="000000"/>
              </a:solidFill>
              <a:prstDash val="solid"/>
            </a:ln>
          </c:spPr>
          <c:dPt>
            <c:idx val="0"/>
            <c:bubble3D val="0"/>
            <c:spPr>
              <a:solidFill>
                <a:srgbClr val="4FD604"/>
              </a:solidFill>
              <a:ln w="12700">
                <a:solidFill>
                  <a:srgbClr val="000000"/>
                </a:solidFill>
                <a:prstDash val="solid"/>
              </a:ln>
              <a:effectLst>
                <a:outerShdw dist="35921" dir="2700000" algn="br">
                  <a:srgbClr val="000000"/>
                </a:outerShdw>
              </a:effectLst>
            </c:spPr>
          </c:dPt>
          <c:dPt>
            <c:idx val="1"/>
            <c:bubble3D val="0"/>
            <c:spPr>
              <a:solidFill>
                <a:schemeClr val="bg1">
                  <a:lumMod val="50000"/>
                </a:schemeClr>
              </a:solidFill>
              <a:ln w="12700">
                <a:solidFill>
                  <a:srgbClr val="000000"/>
                </a:solidFill>
                <a:prstDash val="solid"/>
              </a:ln>
              <a:effectLst>
                <a:outerShdw dist="35921" dir="2700000" algn="br">
                  <a:srgbClr val="000000"/>
                </a:outerShdw>
              </a:effectLst>
            </c:spPr>
          </c:dPt>
          <c:val>
            <c:numRef>
              <c:f>BCG!$F$23:$F$24</c:f>
              <c:numCache>
                <c:formatCode>General</c:formatCode>
                <c:ptCount val="2"/>
                <c:pt idx="0">
                  <c:v>500</c:v>
                </c:pt>
                <c:pt idx="1">
                  <c:v>800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425" b="0" i="0" u="none" strike="noStrike" baseline="0">
          <a:solidFill>
            <a:srgbClr val="000000"/>
          </a:solidFill>
          <a:latin typeface="Times"/>
          <a:ea typeface="Times"/>
          <a:cs typeface="Times"/>
        </a:defRPr>
      </a:pPr>
      <a:endParaRPr lang="en-US"/>
    </a:p>
  </c:txPr>
  <c:printSettings>
    <c:headerFooter alignWithMargins="0"/>
    <c:pageMargins b="1" l="0.75000000000000289" r="0.75000000000000289"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57578740157737E-2"/>
          <c:y val="0"/>
          <c:w val="0.91792945394020864"/>
          <c:h val="0.99058598116283136"/>
        </c:manualLayout>
      </c:layout>
      <c:pieChart>
        <c:varyColors val="1"/>
        <c:ser>
          <c:idx val="0"/>
          <c:order val="0"/>
          <c:spPr>
            <a:solidFill>
              <a:schemeClr val="bg1">
                <a:lumMod val="50000"/>
              </a:schemeClr>
            </a:solidFill>
          </c:spPr>
          <c:explosion val="25"/>
          <c:dPt>
            <c:idx val="0"/>
            <c:bubble3D val="0"/>
            <c:explosion val="0"/>
            <c:spPr>
              <a:solidFill>
                <a:srgbClr val="4FD604"/>
              </a:solidFill>
            </c:spPr>
          </c:dPt>
          <c:dPt>
            <c:idx val="1"/>
            <c:bubble3D val="0"/>
            <c:explosion val="0"/>
          </c:dPt>
          <c:val>
            <c:numRef>
              <c:f>BCG!$G$59:$G$60</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orientation="landscape" horizontalDpi="-3"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FD604"/>
            </a:solidFill>
          </c:spPr>
          <c:dPt>
            <c:idx val="1"/>
            <c:bubble3D val="0"/>
            <c:spPr>
              <a:solidFill>
                <a:schemeClr val="bg1">
                  <a:lumMod val="50000"/>
                </a:schemeClr>
              </a:solidFill>
            </c:spPr>
          </c:dPt>
          <c:val>
            <c:numRef>
              <c:f>BCG!$G$69:$G$70</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500890185929841E-2"/>
          <c:y val="4.8109844478395343E-2"/>
          <c:w val="0.84444444444444555"/>
          <c:h val="0.84879725085910807"/>
        </c:manualLayout>
      </c:layout>
      <c:pieChart>
        <c:varyColors val="1"/>
        <c:ser>
          <c:idx val="0"/>
          <c:order val="0"/>
          <c:dPt>
            <c:idx val="1"/>
            <c:bubble3D val="0"/>
            <c:spPr>
              <a:solidFill>
                <a:srgbClr val="4FD604"/>
              </a:solidFill>
            </c:spPr>
          </c:dPt>
          <c:dPt>
            <c:idx val="2"/>
            <c:bubble3D val="0"/>
            <c:spPr>
              <a:solidFill>
                <a:schemeClr val="bg1">
                  <a:lumMod val="50000"/>
                </a:schemeClr>
              </a:solidFill>
            </c:spPr>
          </c:dPt>
          <c:cat>
            <c:strRef>
              <c:f>BCG!$F$63:$F$65</c:f>
              <c:strCache>
                <c:ptCount val="3"/>
                <c:pt idx="0">
                  <c:v>Women</c:v>
                </c:pt>
                <c:pt idx="1">
                  <c:v>Profit</c:v>
                </c:pt>
                <c:pt idx="2">
                  <c:v>Remaning Profits</c:v>
                </c:pt>
              </c:strCache>
            </c:strRef>
          </c:cat>
          <c:val>
            <c:numRef>
              <c:f>BCG!$G$63:$G$65</c:f>
              <c:numCache>
                <c:formatCode>General</c:formatCode>
                <c:ptCount val="3"/>
                <c:pt idx="1">
                  <c:v>0</c:v>
                </c:pt>
                <c:pt idx="2">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FD604"/>
            </a:solidFill>
          </c:spPr>
          <c:dPt>
            <c:idx val="1"/>
            <c:bubble3D val="0"/>
            <c:spPr>
              <a:solidFill>
                <a:schemeClr val="bg1">
                  <a:lumMod val="50000"/>
                </a:schemeClr>
              </a:solidFill>
            </c:spPr>
          </c:dPt>
          <c:val>
            <c:numRef>
              <c:f>BCG!$G$92:$G$93</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FD604"/>
            </a:solidFill>
          </c:spPr>
          <c:dPt>
            <c:idx val="1"/>
            <c:bubble3D val="0"/>
            <c:spPr>
              <a:solidFill>
                <a:schemeClr val="bg1">
                  <a:lumMod val="50000"/>
                </a:schemeClr>
              </a:solidFill>
            </c:spPr>
          </c:dPt>
          <c:val>
            <c:numRef>
              <c:f>BCG!$G$97:$G$98</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a:lstStyle/>
    <a:p>
      <a:pPr>
        <a:defRPr>
          <a:solidFill>
            <a:srgbClr val="FF0000"/>
          </a:solidFill>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2224363562976"/>
          <c:y val="0.10628019323671514"/>
          <c:w val="0.75990675990675949"/>
          <c:h val="0.78743961352657232"/>
        </c:manualLayout>
      </c:layout>
      <c:pieChart>
        <c:varyColors val="1"/>
        <c:ser>
          <c:idx val="0"/>
          <c:order val="0"/>
          <c:spPr>
            <a:solidFill>
              <a:schemeClr val="bg1">
                <a:lumMod val="50000"/>
              </a:schemeClr>
            </a:solidFill>
          </c:spPr>
          <c:dPt>
            <c:idx val="0"/>
            <c:bubble3D val="0"/>
            <c:spPr>
              <a:solidFill>
                <a:srgbClr val="4FD604"/>
              </a:solidFill>
            </c:spPr>
          </c:dPt>
          <c:val>
            <c:numRef>
              <c:f>BCG!$G$102:$G$103</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FD604"/>
            </a:solidFill>
          </c:spPr>
          <c:dPt>
            <c:idx val="1"/>
            <c:bubble3D val="0"/>
            <c:spPr>
              <a:solidFill>
                <a:schemeClr val="bg1">
                  <a:lumMod val="50000"/>
                </a:schemeClr>
              </a:solidFill>
            </c:spPr>
          </c:dPt>
          <c:val>
            <c:numRef>
              <c:f>BCG!$G$107:$G$108</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EPS-EBIT</a:t>
            </a:r>
            <a:r>
              <a:rPr lang="en-US" baseline="0"/>
              <a:t> Graph</a:t>
            </a:r>
            <a:endParaRPr lang="en-US"/>
          </a:p>
        </c:rich>
      </c:tx>
      <c:overlay val="0"/>
    </c:title>
    <c:autoTitleDeleted val="0"/>
    <c:plotArea>
      <c:layout/>
      <c:lineChart>
        <c:grouping val="standard"/>
        <c:varyColors val="0"/>
        <c:ser>
          <c:idx val="0"/>
          <c:order val="0"/>
          <c:tx>
            <c:strRef>
              <c:f>'EPS-EBIT'!$F$12:$H$12</c:f>
              <c:strCache>
                <c:ptCount val="1"/>
                <c:pt idx="0">
                  <c:v>Common Stock Financing</c:v>
                </c:pt>
              </c:strCache>
            </c:strRef>
          </c:tx>
          <c:marker>
            <c:symbol val="none"/>
          </c:marker>
          <c:cat>
            <c:numRef>
              <c:f>'EPS-EBIT'!$F$14:$H$14</c:f>
              <c:numCache>
                <c:formatCode>"$"#,##0;[Red]"$"#,##0</c:formatCode>
                <c:ptCount val="3"/>
                <c:pt idx="0">
                  <c:v>0</c:v>
                </c:pt>
                <c:pt idx="1">
                  <c:v>0</c:v>
                </c:pt>
                <c:pt idx="2">
                  <c:v>0</c:v>
                </c:pt>
              </c:numCache>
            </c:numRef>
          </c:cat>
          <c:val>
            <c:numRef>
              <c:f>'EPS-EBIT'!$F$20:$H$20</c:f>
              <c:numCache>
                <c:formatCode>0.00;[Red]0.00</c:formatCode>
                <c:ptCount val="3"/>
                <c:pt idx="0">
                  <c:v>0</c:v>
                </c:pt>
                <c:pt idx="1">
                  <c:v>0</c:v>
                </c:pt>
                <c:pt idx="2">
                  <c:v>0</c:v>
                </c:pt>
              </c:numCache>
            </c:numRef>
          </c:val>
          <c:smooth val="0"/>
        </c:ser>
        <c:ser>
          <c:idx val="1"/>
          <c:order val="1"/>
          <c:tx>
            <c:strRef>
              <c:f>'EPS-EBIT'!$I$12:$K$12</c:f>
              <c:strCache>
                <c:ptCount val="1"/>
                <c:pt idx="0">
                  <c:v>Debt Financing</c:v>
                </c:pt>
              </c:strCache>
            </c:strRef>
          </c:tx>
          <c:marker>
            <c:symbol val="none"/>
          </c:marker>
          <c:cat>
            <c:numRef>
              <c:f>'EPS-EBIT'!$F$14:$H$14</c:f>
              <c:numCache>
                <c:formatCode>"$"#,##0;[Red]"$"#,##0</c:formatCode>
                <c:ptCount val="3"/>
                <c:pt idx="0">
                  <c:v>0</c:v>
                </c:pt>
                <c:pt idx="1">
                  <c:v>0</c:v>
                </c:pt>
                <c:pt idx="2">
                  <c:v>0</c:v>
                </c:pt>
              </c:numCache>
            </c:numRef>
          </c:cat>
          <c:val>
            <c:numRef>
              <c:f>'EPS-EBIT'!$I$20:$K$20</c:f>
              <c:numCache>
                <c:formatCode>0.00;[Red]0.00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55678976"/>
        <c:axId val="155684864"/>
      </c:lineChart>
      <c:catAx>
        <c:axId val="155678976"/>
        <c:scaling>
          <c:orientation val="minMax"/>
        </c:scaling>
        <c:delete val="0"/>
        <c:axPos val="b"/>
        <c:numFmt formatCode="&quot;$&quot;#,##0;[Red]&quot;$&quot;#,##0" sourceLinked="1"/>
        <c:majorTickMark val="none"/>
        <c:minorTickMark val="none"/>
        <c:tickLblPos val="nextTo"/>
        <c:crossAx val="155684864"/>
        <c:crosses val="autoZero"/>
        <c:auto val="1"/>
        <c:lblAlgn val="ctr"/>
        <c:lblOffset val="100"/>
        <c:noMultiLvlLbl val="0"/>
      </c:catAx>
      <c:valAx>
        <c:axId val="155684864"/>
        <c:scaling>
          <c:orientation val="minMax"/>
        </c:scaling>
        <c:delete val="0"/>
        <c:axPos val="l"/>
        <c:majorGridlines/>
        <c:numFmt formatCode="0.00;[Red]0.00" sourceLinked="1"/>
        <c:majorTickMark val="none"/>
        <c:minorTickMark val="none"/>
        <c:tickLblPos val="nextTo"/>
        <c:crossAx val="155678976"/>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69944131300006"/>
          <c:y val="4.2140920230275082E-2"/>
          <c:w val="0.77760085536715851"/>
          <c:h val="0.95785907976972495"/>
        </c:manualLayout>
      </c:layout>
      <c:pieChart>
        <c:varyColors val="1"/>
        <c:ser>
          <c:idx val="0"/>
          <c:order val="0"/>
          <c:dPt>
            <c:idx val="0"/>
            <c:bubble3D val="0"/>
            <c:spPr>
              <a:solidFill>
                <a:srgbClr val="4FD604"/>
              </a:solidFill>
            </c:spPr>
          </c:dPt>
          <c:dPt>
            <c:idx val="1"/>
            <c:bubble3D val="0"/>
            <c:spPr>
              <a:solidFill>
                <a:schemeClr val="bg1">
                  <a:lumMod val="50000"/>
                </a:schemeClr>
              </a:solidFill>
            </c:spPr>
          </c:dPt>
          <c:val>
            <c:numRef>
              <c:f>BCG!$F$28:$F$29</c:f>
              <c:numCache>
                <c:formatCode>General</c:formatCode>
                <c:ptCount val="2"/>
                <c:pt idx="0">
                  <c:v>800</c:v>
                </c:pt>
                <c:pt idx="1">
                  <c:v>500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solidFill>
      <a:schemeClr val="bg2">
        <a:lumMod val="90000"/>
      </a:schemeClr>
    </a:solidFill>
    <a:ln>
      <a:noFill/>
    </a:ln>
  </c:spPr>
  <c:printSettings>
    <c:headerFooter alignWithMargins="0"/>
    <c:pageMargins b="1" l="0.75000000000000289" r="0.75000000000000289"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Revenue (in millions)</a:t>
            </a:r>
          </a:p>
        </c:rich>
      </c:tx>
      <c:overlay val="0"/>
    </c:title>
    <c:autoTitleDeleted val="0"/>
    <c:plotArea>
      <c:layout/>
      <c:barChart>
        <c:barDir val="col"/>
        <c:grouping val="clustered"/>
        <c:varyColors val="0"/>
        <c:ser>
          <c:idx val="0"/>
          <c:order val="0"/>
          <c:tx>
            <c:strRef>
              <c:f>START!$D$358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START!$D$363:$I$363</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START!$D$383:$F$383</c:f>
              <c:numCache>
                <c:formatCode>"$"#,##0</c:formatCode>
                <c:ptCount val="3"/>
              </c:numCache>
            </c:numRef>
          </c:val>
        </c:ser>
        <c:dLbls>
          <c:showLegendKey val="0"/>
          <c:showVal val="0"/>
          <c:showCatName val="0"/>
          <c:showSerName val="0"/>
          <c:showPercent val="0"/>
          <c:showBubbleSize val="0"/>
        </c:dLbls>
        <c:gapWidth val="75"/>
        <c:overlap val="-25"/>
        <c:axId val="154518656"/>
        <c:axId val="154520192"/>
      </c:barChart>
      <c:catAx>
        <c:axId val="154518656"/>
        <c:scaling>
          <c:orientation val="minMax"/>
        </c:scaling>
        <c:delete val="0"/>
        <c:axPos val="b"/>
        <c:numFmt formatCode="0" sourceLinked="1"/>
        <c:majorTickMark val="none"/>
        <c:minorTickMark val="none"/>
        <c:tickLblPos val="nextTo"/>
        <c:crossAx val="154520192"/>
        <c:crosses val="autoZero"/>
        <c:auto val="1"/>
        <c:lblAlgn val="ctr"/>
        <c:lblOffset val="100"/>
        <c:noMultiLvlLbl val="0"/>
      </c:catAx>
      <c:valAx>
        <c:axId val="154520192"/>
        <c:scaling>
          <c:orientation val="minMax"/>
        </c:scaling>
        <c:delete val="0"/>
        <c:axPos val="l"/>
        <c:majorGridlines/>
        <c:numFmt formatCode="&quot;$&quot;#,##0" sourceLinked="1"/>
        <c:majorTickMark val="none"/>
        <c:minorTickMark val="none"/>
        <c:tickLblPos val="nextTo"/>
        <c:crossAx val="154518656"/>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Net Income (in millions)</a:t>
            </a:r>
          </a:p>
        </c:rich>
      </c:tx>
      <c:overlay val="0"/>
    </c:title>
    <c:autoTitleDeleted val="0"/>
    <c:plotArea>
      <c:layout/>
      <c:barChart>
        <c:barDir val="col"/>
        <c:grouping val="clustered"/>
        <c:varyColors val="0"/>
        <c:ser>
          <c:idx val="0"/>
          <c:order val="0"/>
          <c:tx>
            <c:strRef>
              <c:f>START!$D$358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START!$D$364:$I$364</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START!$D$384:$F$384</c:f>
              <c:numCache>
                <c:formatCode>"$"#,##0</c:formatCode>
                <c:ptCount val="3"/>
              </c:numCache>
            </c:numRef>
          </c:val>
        </c:ser>
        <c:dLbls>
          <c:showLegendKey val="0"/>
          <c:showVal val="0"/>
          <c:showCatName val="0"/>
          <c:showSerName val="0"/>
          <c:showPercent val="0"/>
          <c:showBubbleSize val="0"/>
        </c:dLbls>
        <c:gapWidth val="75"/>
        <c:overlap val="-25"/>
        <c:axId val="155934080"/>
        <c:axId val="155935872"/>
      </c:barChart>
      <c:catAx>
        <c:axId val="155934080"/>
        <c:scaling>
          <c:orientation val="minMax"/>
        </c:scaling>
        <c:delete val="0"/>
        <c:axPos val="b"/>
        <c:numFmt formatCode="0" sourceLinked="1"/>
        <c:majorTickMark val="none"/>
        <c:minorTickMark val="none"/>
        <c:tickLblPos val="nextTo"/>
        <c:crossAx val="155935872"/>
        <c:crosses val="autoZero"/>
        <c:auto val="1"/>
        <c:lblAlgn val="ctr"/>
        <c:lblOffset val="100"/>
        <c:noMultiLvlLbl val="0"/>
      </c:catAx>
      <c:valAx>
        <c:axId val="155935872"/>
        <c:scaling>
          <c:orientation val="minMax"/>
        </c:scaling>
        <c:delete val="0"/>
        <c:axPos val="l"/>
        <c:majorGridlines/>
        <c:numFmt formatCode="&quot;$&quot;#,##0" sourceLinked="1"/>
        <c:majorTickMark val="none"/>
        <c:minorTickMark val="none"/>
        <c:tickLblPos val="nextTo"/>
        <c:crossAx val="155934080"/>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Assets (in millions)</a:t>
            </a:r>
          </a:p>
        </c:rich>
      </c:tx>
      <c:overlay val="0"/>
    </c:title>
    <c:autoTitleDeleted val="0"/>
    <c:plotArea>
      <c:layout/>
      <c:barChart>
        <c:barDir val="col"/>
        <c:grouping val="clustered"/>
        <c:varyColors val="0"/>
        <c:ser>
          <c:idx val="0"/>
          <c:order val="0"/>
          <c:tx>
            <c:strRef>
              <c:f>START!$D$358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START!$D$365:$I$365</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START!$D$385:$F$385</c:f>
              <c:numCache>
                <c:formatCode>"$"#,##0</c:formatCode>
                <c:ptCount val="3"/>
              </c:numCache>
            </c:numRef>
          </c:val>
        </c:ser>
        <c:dLbls>
          <c:showLegendKey val="0"/>
          <c:showVal val="0"/>
          <c:showCatName val="0"/>
          <c:showSerName val="0"/>
          <c:showPercent val="0"/>
          <c:showBubbleSize val="0"/>
        </c:dLbls>
        <c:gapWidth val="75"/>
        <c:overlap val="-25"/>
        <c:axId val="155957120"/>
        <c:axId val="155958656"/>
      </c:barChart>
      <c:catAx>
        <c:axId val="155957120"/>
        <c:scaling>
          <c:orientation val="minMax"/>
        </c:scaling>
        <c:delete val="0"/>
        <c:axPos val="b"/>
        <c:numFmt formatCode="0" sourceLinked="1"/>
        <c:majorTickMark val="none"/>
        <c:minorTickMark val="none"/>
        <c:tickLblPos val="nextTo"/>
        <c:crossAx val="155958656"/>
        <c:crosses val="autoZero"/>
        <c:auto val="1"/>
        <c:lblAlgn val="ctr"/>
        <c:lblOffset val="100"/>
        <c:noMultiLvlLbl val="0"/>
      </c:catAx>
      <c:valAx>
        <c:axId val="155958656"/>
        <c:scaling>
          <c:orientation val="minMax"/>
        </c:scaling>
        <c:delete val="0"/>
        <c:axPos val="l"/>
        <c:majorGridlines/>
        <c:numFmt formatCode="&quot;$&quot;#,##0" sourceLinked="1"/>
        <c:majorTickMark val="none"/>
        <c:minorTickMark val="none"/>
        <c:tickLblPos val="nextTo"/>
        <c:crossAx val="155957120"/>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Liabilities (in millions)</a:t>
            </a:r>
          </a:p>
        </c:rich>
      </c:tx>
      <c:overlay val="0"/>
    </c:title>
    <c:autoTitleDeleted val="0"/>
    <c:plotArea>
      <c:layout/>
      <c:barChart>
        <c:barDir val="col"/>
        <c:grouping val="clustered"/>
        <c:varyColors val="0"/>
        <c:ser>
          <c:idx val="0"/>
          <c:order val="0"/>
          <c:tx>
            <c:strRef>
              <c:f>START!$D$358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START!$D$366:$I$366</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START!$D$386:$F$386</c:f>
              <c:numCache>
                <c:formatCode>"$"#,##0</c:formatCode>
                <c:ptCount val="3"/>
              </c:numCache>
            </c:numRef>
          </c:val>
        </c:ser>
        <c:dLbls>
          <c:showLegendKey val="0"/>
          <c:showVal val="0"/>
          <c:showCatName val="0"/>
          <c:showSerName val="0"/>
          <c:showPercent val="0"/>
          <c:showBubbleSize val="0"/>
        </c:dLbls>
        <c:gapWidth val="75"/>
        <c:overlap val="-25"/>
        <c:axId val="156070272"/>
        <c:axId val="156071808"/>
      </c:barChart>
      <c:catAx>
        <c:axId val="156070272"/>
        <c:scaling>
          <c:orientation val="minMax"/>
        </c:scaling>
        <c:delete val="0"/>
        <c:axPos val="b"/>
        <c:numFmt formatCode="0" sourceLinked="1"/>
        <c:majorTickMark val="none"/>
        <c:minorTickMark val="none"/>
        <c:tickLblPos val="nextTo"/>
        <c:crossAx val="156071808"/>
        <c:crosses val="autoZero"/>
        <c:auto val="1"/>
        <c:lblAlgn val="ctr"/>
        <c:lblOffset val="100"/>
        <c:noMultiLvlLbl val="0"/>
      </c:catAx>
      <c:valAx>
        <c:axId val="156071808"/>
        <c:scaling>
          <c:orientation val="minMax"/>
        </c:scaling>
        <c:delete val="0"/>
        <c:axPos val="l"/>
        <c:majorGridlines/>
        <c:numFmt formatCode="&quot;$&quot;#,##0" sourceLinked="1"/>
        <c:majorTickMark val="none"/>
        <c:minorTickMark val="none"/>
        <c:tickLblPos val="nextTo"/>
        <c:crossAx val="156070272"/>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Cash (in millions)</a:t>
            </a:r>
          </a:p>
        </c:rich>
      </c:tx>
      <c:overlay val="0"/>
    </c:title>
    <c:autoTitleDeleted val="0"/>
    <c:plotArea>
      <c:layout/>
      <c:barChart>
        <c:barDir val="col"/>
        <c:grouping val="clustered"/>
        <c:varyColors val="0"/>
        <c:ser>
          <c:idx val="0"/>
          <c:order val="0"/>
          <c:tx>
            <c:strRef>
              <c:f>START!$D$358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START!$D$367:$I$367</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START!$D$387:$F$387</c:f>
              <c:numCache>
                <c:formatCode>"$"#,##0</c:formatCode>
                <c:ptCount val="3"/>
              </c:numCache>
            </c:numRef>
          </c:val>
        </c:ser>
        <c:dLbls>
          <c:showLegendKey val="0"/>
          <c:showVal val="0"/>
          <c:showCatName val="0"/>
          <c:showSerName val="0"/>
          <c:showPercent val="0"/>
          <c:showBubbleSize val="0"/>
        </c:dLbls>
        <c:gapWidth val="75"/>
        <c:overlap val="-25"/>
        <c:axId val="156101248"/>
        <c:axId val="160563584"/>
      </c:barChart>
      <c:catAx>
        <c:axId val="156101248"/>
        <c:scaling>
          <c:orientation val="minMax"/>
        </c:scaling>
        <c:delete val="0"/>
        <c:axPos val="b"/>
        <c:numFmt formatCode="0" sourceLinked="1"/>
        <c:majorTickMark val="none"/>
        <c:minorTickMark val="none"/>
        <c:tickLblPos val="nextTo"/>
        <c:crossAx val="160563584"/>
        <c:crosses val="autoZero"/>
        <c:auto val="1"/>
        <c:lblAlgn val="ctr"/>
        <c:lblOffset val="100"/>
        <c:noMultiLvlLbl val="0"/>
      </c:catAx>
      <c:valAx>
        <c:axId val="160563584"/>
        <c:scaling>
          <c:orientation val="minMax"/>
        </c:scaling>
        <c:delete val="0"/>
        <c:axPos val="l"/>
        <c:majorGridlines/>
        <c:numFmt formatCode="&quot;$&quot;#,##0" sourceLinked="1"/>
        <c:majorTickMark val="none"/>
        <c:minorTickMark val="none"/>
        <c:tickLblPos val="nextTo"/>
        <c:spPr>
          <a:ln w="9525">
            <a:noFill/>
          </a:ln>
        </c:spPr>
        <c:crossAx val="156101248"/>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Goodwill + Intangibles (in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START!$D$368:$I$368</c:f>
              <c:numCache>
                <c:formatCode>"$"#,##0</c:formatCode>
                <c:ptCount val="6"/>
              </c:numCache>
            </c:numRef>
          </c:val>
        </c:ser>
        <c:ser>
          <c:idx val="1"/>
          <c:order val="1"/>
          <c:tx>
            <c:strRef>
              <c:f>START!$A$382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START!$D$388:$F$388</c:f>
              <c:numCache>
                <c:formatCode>"$"#,##0</c:formatCode>
                <c:ptCount val="3"/>
              </c:numCache>
            </c:numRef>
          </c:val>
        </c:ser>
        <c:dLbls>
          <c:showLegendKey val="0"/>
          <c:showVal val="0"/>
          <c:showCatName val="0"/>
          <c:showSerName val="0"/>
          <c:showPercent val="0"/>
          <c:showBubbleSize val="0"/>
        </c:dLbls>
        <c:gapWidth val="75"/>
        <c:overlap val="-25"/>
        <c:axId val="160605312"/>
        <c:axId val="160606848"/>
      </c:barChart>
      <c:catAx>
        <c:axId val="160605312"/>
        <c:scaling>
          <c:orientation val="minMax"/>
        </c:scaling>
        <c:delete val="0"/>
        <c:axPos val="b"/>
        <c:numFmt formatCode="0" sourceLinked="1"/>
        <c:majorTickMark val="none"/>
        <c:minorTickMark val="none"/>
        <c:tickLblPos val="nextTo"/>
        <c:crossAx val="160606848"/>
        <c:crosses val="autoZero"/>
        <c:auto val="1"/>
        <c:lblAlgn val="ctr"/>
        <c:lblOffset val="100"/>
        <c:noMultiLvlLbl val="0"/>
      </c:catAx>
      <c:valAx>
        <c:axId val="160606848"/>
        <c:scaling>
          <c:orientation val="minMax"/>
        </c:scaling>
        <c:delete val="0"/>
        <c:axPos val="l"/>
        <c:majorGridlines/>
        <c:numFmt formatCode="&quot;$&quot;#,##0" sourceLinked="1"/>
        <c:majorTickMark val="none"/>
        <c:minorTickMark val="none"/>
        <c:tickLblPos val="nextTo"/>
        <c:crossAx val="160605312"/>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Inventory (in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START!$D$369:$I$369</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START!$D$389:$F$389</c:f>
              <c:numCache>
                <c:formatCode>"$"#,##0</c:formatCode>
                <c:ptCount val="3"/>
              </c:numCache>
            </c:numRef>
          </c:val>
        </c:ser>
        <c:dLbls>
          <c:showLegendKey val="0"/>
          <c:showVal val="0"/>
          <c:showCatName val="0"/>
          <c:showSerName val="0"/>
          <c:showPercent val="0"/>
          <c:showBubbleSize val="0"/>
        </c:dLbls>
        <c:gapWidth val="75"/>
        <c:overlap val="-25"/>
        <c:axId val="160624000"/>
        <c:axId val="160965760"/>
      </c:barChart>
      <c:catAx>
        <c:axId val="160624000"/>
        <c:scaling>
          <c:orientation val="minMax"/>
        </c:scaling>
        <c:delete val="0"/>
        <c:axPos val="b"/>
        <c:numFmt formatCode="0" sourceLinked="1"/>
        <c:majorTickMark val="none"/>
        <c:minorTickMark val="none"/>
        <c:tickLblPos val="nextTo"/>
        <c:crossAx val="160965760"/>
        <c:crosses val="autoZero"/>
        <c:auto val="1"/>
        <c:lblAlgn val="ctr"/>
        <c:lblOffset val="100"/>
        <c:noMultiLvlLbl val="0"/>
      </c:catAx>
      <c:valAx>
        <c:axId val="160965760"/>
        <c:scaling>
          <c:orientation val="minMax"/>
        </c:scaling>
        <c:delete val="0"/>
        <c:axPos val="l"/>
        <c:majorGridlines/>
        <c:numFmt formatCode="&quot;$&quot;#,##0" sourceLinked="1"/>
        <c:majorTickMark val="none"/>
        <c:minorTickMark val="none"/>
        <c:tickLblPos val="nextTo"/>
        <c:crossAx val="160624000"/>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Long Term Debt (in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START!$D$370:$I$370</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START!$D$390:$F$390</c:f>
              <c:numCache>
                <c:formatCode>"$"#,##0</c:formatCode>
                <c:ptCount val="3"/>
              </c:numCache>
            </c:numRef>
          </c:val>
        </c:ser>
        <c:dLbls>
          <c:showLegendKey val="0"/>
          <c:showVal val="0"/>
          <c:showCatName val="0"/>
          <c:showSerName val="0"/>
          <c:showPercent val="0"/>
          <c:showBubbleSize val="0"/>
        </c:dLbls>
        <c:gapWidth val="75"/>
        <c:overlap val="-25"/>
        <c:axId val="160983296"/>
        <c:axId val="161001472"/>
      </c:barChart>
      <c:catAx>
        <c:axId val="160983296"/>
        <c:scaling>
          <c:orientation val="minMax"/>
        </c:scaling>
        <c:delete val="0"/>
        <c:axPos val="b"/>
        <c:numFmt formatCode="0" sourceLinked="1"/>
        <c:majorTickMark val="none"/>
        <c:minorTickMark val="none"/>
        <c:tickLblPos val="nextTo"/>
        <c:crossAx val="161001472"/>
        <c:crosses val="autoZero"/>
        <c:auto val="1"/>
        <c:lblAlgn val="ctr"/>
        <c:lblOffset val="100"/>
        <c:noMultiLvlLbl val="0"/>
      </c:catAx>
      <c:valAx>
        <c:axId val="161001472"/>
        <c:scaling>
          <c:orientation val="minMax"/>
        </c:scaling>
        <c:delete val="0"/>
        <c:axPos val="l"/>
        <c:majorGridlines/>
        <c:numFmt formatCode="&quot;$&quot;#,##0" sourceLinked="1"/>
        <c:majorTickMark val="none"/>
        <c:minorTickMark val="none"/>
        <c:tickLblPos val="nextTo"/>
        <c:crossAx val="160983296"/>
        <c:crosses val="autoZero"/>
        <c:crossBetween val="between"/>
      </c:valAx>
    </c:plotArea>
    <c:legend>
      <c:legendPos val="b"/>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Revenue (in millions)</a:t>
            </a:r>
          </a:p>
        </c:rich>
      </c:tx>
      <c:overlay val="0"/>
    </c:title>
    <c:autoTitleDeleted val="0"/>
    <c:plotArea>
      <c:layout/>
      <c:lineChart>
        <c:grouping val="standard"/>
        <c:varyColors val="0"/>
        <c:ser>
          <c:idx val="0"/>
          <c:order val="0"/>
          <c:tx>
            <c:strRef>
              <c:f>START!$D$358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START!$D$363:$I$363</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START!$D$383:$F$383</c:f>
              <c:numCache>
                <c:formatCode>"$"#,##0</c:formatCode>
                <c:ptCount val="3"/>
              </c:numCache>
            </c:numRef>
          </c:val>
          <c:smooth val="0"/>
        </c:ser>
        <c:dLbls>
          <c:showLegendKey val="0"/>
          <c:showVal val="0"/>
          <c:showCatName val="0"/>
          <c:showSerName val="0"/>
          <c:showPercent val="0"/>
          <c:showBubbleSize val="0"/>
        </c:dLbls>
        <c:marker val="1"/>
        <c:smooth val="0"/>
        <c:axId val="160764672"/>
        <c:axId val="160766208"/>
      </c:lineChart>
      <c:catAx>
        <c:axId val="160764672"/>
        <c:scaling>
          <c:orientation val="minMax"/>
        </c:scaling>
        <c:delete val="0"/>
        <c:axPos val="b"/>
        <c:numFmt formatCode="0" sourceLinked="1"/>
        <c:majorTickMark val="none"/>
        <c:minorTickMark val="none"/>
        <c:tickLblPos val="nextTo"/>
        <c:crossAx val="160766208"/>
        <c:crosses val="autoZero"/>
        <c:auto val="1"/>
        <c:lblAlgn val="ctr"/>
        <c:lblOffset val="100"/>
        <c:noMultiLvlLbl val="0"/>
      </c:catAx>
      <c:valAx>
        <c:axId val="160766208"/>
        <c:scaling>
          <c:orientation val="minMax"/>
        </c:scaling>
        <c:delete val="0"/>
        <c:axPos val="l"/>
        <c:majorGridlines/>
        <c:numFmt formatCode="&quot;$&quot;#,##0" sourceLinked="1"/>
        <c:majorTickMark val="none"/>
        <c:minorTickMark val="none"/>
        <c:tickLblPos val="nextTo"/>
        <c:crossAx val="160764672"/>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Net Income (in millions)</a:t>
            </a:r>
          </a:p>
        </c:rich>
      </c:tx>
      <c:overlay val="0"/>
    </c:title>
    <c:autoTitleDeleted val="0"/>
    <c:plotArea>
      <c:layout/>
      <c:lineChart>
        <c:grouping val="standard"/>
        <c:varyColors val="0"/>
        <c:ser>
          <c:idx val="0"/>
          <c:order val="0"/>
          <c:tx>
            <c:strRef>
              <c:f>START!$D$358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START!$D$364:$I$364</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START!$D$384:$F$384</c:f>
              <c:numCache>
                <c:formatCode>"$"#,##0</c:formatCode>
                <c:ptCount val="3"/>
              </c:numCache>
            </c:numRef>
          </c:val>
          <c:smooth val="0"/>
        </c:ser>
        <c:dLbls>
          <c:showLegendKey val="0"/>
          <c:showVal val="0"/>
          <c:showCatName val="0"/>
          <c:showSerName val="0"/>
          <c:showPercent val="0"/>
          <c:showBubbleSize val="0"/>
        </c:dLbls>
        <c:marker val="1"/>
        <c:smooth val="0"/>
        <c:axId val="160779264"/>
        <c:axId val="160797440"/>
      </c:lineChart>
      <c:catAx>
        <c:axId val="160779264"/>
        <c:scaling>
          <c:orientation val="minMax"/>
        </c:scaling>
        <c:delete val="0"/>
        <c:axPos val="b"/>
        <c:numFmt formatCode="0" sourceLinked="1"/>
        <c:majorTickMark val="none"/>
        <c:minorTickMark val="none"/>
        <c:tickLblPos val="nextTo"/>
        <c:crossAx val="160797440"/>
        <c:crosses val="autoZero"/>
        <c:auto val="1"/>
        <c:lblAlgn val="ctr"/>
        <c:lblOffset val="100"/>
        <c:noMultiLvlLbl val="0"/>
      </c:catAx>
      <c:valAx>
        <c:axId val="160797440"/>
        <c:scaling>
          <c:orientation val="minMax"/>
        </c:scaling>
        <c:delete val="0"/>
        <c:axPos val="l"/>
        <c:majorGridlines/>
        <c:numFmt formatCode="&quot;$&quot;#,##0" sourceLinked="1"/>
        <c:majorTickMark val="none"/>
        <c:minorTickMark val="none"/>
        <c:tickLblPos val="nextTo"/>
        <c:crossAx val="160779264"/>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251904487548817E-2"/>
          <c:y val="0"/>
          <c:w val="0.91792945394020864"/>
          <c:h val="0.99058598116283159"/>
        </c:manualLayout>
      </c:layout>
      <c:pieChart>
        <c:varyColors val="1"/>
        <c:ser>
          <c:idx val="0"/>
          <c:order val="0"/>
          <c:spPr>
            <a:solidFill>
              <a:schemeClr val="bg1">
                <a:lumMod val="50000"/>
              </a:schemeClr>
            </a:solidFill>
          </c:spPr>
          <c:explosion val="25"/>
          <c:dPt>
            <c:idx val="0"/>
            <c:bubble3D val="0"/>
            <c:explosion val="0"/>
            <c:spPr>
              <a:solidFill>
                <a:srgbClr val="4FD604"/>
              </a:solidFill>
            </c:spPr>
          </c:dPt>
          <c:dPt>
            <c:idx val="1"/>
            <c:bubble3D val="0"/>
            <c:explosion val="0"/>
          </c:dPt>
          <c:val>
            <c:numRef>
              <c:f>BCG!$G$59:$G$60</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lumMod val="90000"/>
      </a:schemeClr>
    </a:solidFill>
    <a:ln>
      <a:noFill/>
    </a:ln>
  </c:spPr>
  <c:printSettings>
    <c:headerFooter/>
    <c:pageMargins b="0.750000000000001" l="0.70000000000000062" r="0.70000000000000062" t="0.75000000000000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Assets (in millions)</a:t>
            </a:r>
          </a:p>
        </c:rich>
      </c:tx>
      <c:overlay val="0"/>
    </c:title>
    <c:autoTitleDeleted val="0"/>
    <c:plotArea>
      <c:layout/>
      <c:lineChart>
        <c:grouping val="standard"/>
        <c:varyColors val="0"/>
        <c:ser>
          <c:idx val="0"/>
          <c:order val="0"/>
          <c:tx>
            <c:strRef>
              <c:f>START!$D$358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START!$D$365:$I$365</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START!$D$385:$F$385</c:f>
              <c:numCache>
                <c:formatCode>"$"#,##0</c:formatCode>
                <c:ptCount val="3"/>
              </c:numCache>
            </c:numRef>
          </c:val>
          <c:smooth val="0"/>
        </c:ser>
        <c:dLbls>
          <c:showLegendKey val="0"/>
          <c:showVal val="0"/>
          <c:showCatName val="0"/>
          <c:showSerName val="0"/>
          <c:showPercent val="0"/>
          <c:showBubbleSize val="0"/>
        </c:dLbls>
        <c:marker val="1"/>
        <c:smooth val="0"/>
        <c:axId val="160835072"/>
        <c:axId val="160836608"/>
      </c:lineChart>
      <c:catAx>
        <c:axId val="160835072"/>
        <c:scaling>
          <c:orientation val="minMax"/>
        </c:scaling>
        <c:delete val="0"/>
        <c:axPos val="b"/>
        <c:numFmt formatCode="0" sourceLinked="1"/>
        <c:majorTickMark val="none"/>
        <c:minorTickMark val="none"/>
        <c:tickLblPos val="nextTo"/>
        <c:crossAx val="160836608"/>
        <c:crosses val="autoZero"/>
        <c:auto val="1"/>
        <c:lblAlgn val="ctr"/>
        <c:lblOffset val="100"/>
        <c:noMultiLvlLbl val="0"/>
      </c:catAx>
      <c:valAx>
        <c:axId val="160836608"/>
        <c:scaling>
          <c:orientation val="minMax"/>
        </c:scaling>
        <c:delete val="0"/>
        <c:axPos val="l"/>
        <c:majorGridlines/>
        <c:numFmt formatCode="&quot;$&quot;#,##0" sourceLinked="1"/>
        <c:majorTickMark val="none"/>
        <c:minorTickMark val="none"/>
        <c:tickLblPos val="nextTo"/>
        <c:crossAx val="160835072"/>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Goodwill + Intangibles (in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START!$D$368:$I$368</c:f>
              <c:numCache>
                <c:formatCode>"$"#,##0</c:formatCode>
                <c:ptCount val="6"/>
              </c:numCache>
            </c:numRef>
          </c:val>
          <c:smooth val="0"/>
        </c:ser>
        <c:ser>
          <c:idx val="1"/>
          <c:order val="1"/>
          <c:tx>
            <c:strRef>
              <c:f>START!$A$382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START!$D$388:$F$388</c:f>
              <c:numCache>
                <c:formatCode>"$"#,##0</c:formatCode>
                <c:ptCount val="3"/>
              </c:numCache>
            </c:numRef>
          </c:val>
          <c:smooth val="0"/>
        </c:ser>
        <c:dLbls>
          <c:showLegendKey val="0"/>
          <c:showVal val="0"/>
          <c:showCatName val="0"/>
          <c:showSerName val="0"/>
          <c:showPercent val="0"/>
          <c:showBubbleSize val="0"/>
        </c:dLbls>
        <c:marker val="1"/>
        <c:smooth val="0"/>
        <c:axId val="160853376"/>
        <c:axId val="160871552"/>
      </c:lineChart>
      <c:catAx>
        <c:axId val="160853376"/>
        <c:scaling>
          <c:orientation val="minMax"/>
        </c:scaling>
        <c:delete val="0"/>
        <c:axPos val="b"/>
        <c:numFmt formatCode="0" sourceLinked="1"/>
        <c:majorTickMark val="none"/>
        <c:minorTickMark val="none"/>
        <c:tickLblPos val="nextTo"/>
        <c:crossAx val="160871552"/>
        <c:crosses val="autoZero"/>
        <c:auto val="1"/>
        <c:lblAlgn val="ctr"/>
        <c:lblOffset val="100"/>
        <c:noMultiLvlLbl val="0"/>
      </c:catAx>
      <c:valAx>
        <c:axId val="160871552"/>
        <c:scaling>
          <c:orientation val="minMax"/>
        </c:scaling>
        <c:delete val="0"/>
        <c:axPos val="l"/>
        <c:majorGridlines/>
        <c:numFmt formatCode="&quot;$&quot;#,##0" sourceLinked="1"/>
        <c:majorTickMark val="none"/>
        <c:minorTickMark val="none"/>
        <c:tickLblPos val="nextTo"/>
        <c:crossAx val="160853376"/>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Liabilities (in millions)</a:t>
            </a:r>
          </a:p>
        </c:rich>
      </c:tx>
      <c:overlay val="0"/>
    </c:title>
    <c:autoTitleDeleted val="0"/>
    <c:plotArea>
      <c:layout/>
      <c:lineChart>
        <c:grouping val="standard"/>
        <c:varyColors val="0"/>
        <c:ser>
          <c:idx val="0"/>
          <c:order val="0"/>
          <c:tx>
            <c:strRef>
              <c:f>START!$D$358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START!$D$366:$I$366</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START!$D$386:$F$386</c:f>
              <c:numCache>
                <c:formatCode>"$"#,##0</c:formatCode>
                <c:ptCount val="3"/>
              </c:numCache>
            </c:numRef>
          </c:val>
          <c:smooth val="0"/>
        </c:ser>
        <c:dLbls>
          <c:showLegendKey val="0"/>
          <c:showVal val="0"/>
          <c:showCatName val="0"/>
          <c:showSerName val="0"/>
          <c:showPercent val="0"/>
          <c:showBubbleSize val="0"/>
        </c:dLbls>
        <c:marker val="1"/>
        <c:smooth val="0"/>
        <c:axId val="161294208"/>
        <c:axId val="161295744"/>
      </c:lineChart>
      <c:catAx>
        <c:axId val="161294208"/>
        <c:scaling>
          <c:orientation val="minMax"/>
        </c:scaling>
        <c:delete val="0"/>
        <c:axPos val="b"/>
        <c:numFmt formatCode="0" sourceLinked="1"/>
        <c:majorTickMark val="none"/>
        <c:minorTickMark val="none"/>
        <c:tickLblPos val="nextTo"/>
        <c:crossAx val="161295744"/>
        <c:crosses val="autoZero"/>
        <c:auto val="1"/>
        <c:lblAlgn val="ctr"/>
        <c:lblOffset val="100"/>
        <c:noMultiLvlLbl val="0"/>
      </c:catAx>
      <c:valAx>
        <c:axId val="161295744"/>
        <c:scaling>
          <c:orientation val="minMax"/>
        </c:scaling>
        <c:delete val="0"/>
        <c:axPos val="l"/>
        <c:majorGridlines/>
        <c:numFmt formatCode="&quot;$&quot;#,##0" sourceLinked="1"/>
        <c:majorTickMark val="none"/>
        <c:minorTickMark val="none"/>
        <c:tickLblPos val="nextTo"/>
        <c:crossAx val="161294208"/>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Cash (in millions)</a:t>
            </a:r>
          </a:p>
        </c:rich>
      </c:tx>
      <c:overlay val="0"/>
    </c:title>
    <c:autoTitleDeleted val="0"/>
    <c:plotArea>
      <c:layout/>
      <c:lineChart>
        <c:grouping val="standard"/>
        <c:varyColors val="0"/>
        <c:ser>
          <c:idx val="0"/>
          <c:order val="0"/>
          <c:tx>
            <c:strRef>
              <c:f>START!$D$358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START!$D$367:$I$367</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START!$D$387:$F$387</c:f>
              <c:numCache>
                <c:formatCode>"$"#,##0</c:formatCode>
                <c:ptCount val="3"/>
              </c:numCache>
            </c:numRef>
          </c:val>
          <c:smooth val="0"/>
        </c:ser>
        <c:dLbls>
          <c:showLegendKey val="0"/>
          <c:showVal val="0"/>
          <c:showCatName val="0"/>
          <c:showSerName val="0"/>
          <c:showPercent val="0"/>
          <c:showBubbleSize val="0"/>
        </c:dLbls>
        <c:marker val="1"/>
        <c:smooth val="0"/>
        <c:axId val="161329536"/>
        <c:axId val="161331072"/>
      </c:lineChart>
      <c:catAx>
        <c:axId val="161329536"/>
        <c:scaling>
          <c:orientation val="minMax"/>
        </c:scaling>
        <c:delete val="0"/>
        <c:axPos val="b"/>
        <c:numFmt formatCode="0" sourceLinked="1"/>
        <c:majorTickMark val="none"/>
        <c:minorTickMark val="none"/>
        <c:tickLblPos val="nextTo"/>
        <c:crossAx val="161331072"/>
        <c:crosses val="autoZero"/>
        <c:auto val="1"/>
        <c:lblAlgn val="ctr"/>
        <c:lblOffset val="100"/>
        <c:noMultiLvlLbl val="0"/>
      </c:catAx>
      <c:valAx>
        <c:axId val="161331072"/>
        <c:scaling>
          <c:orientation val="minMax"/>
        </c:scaling>
        <c:delete val="0"/>
        <c:axPos val="l"/>
        <c:majorGridlines/>
        <c:numFmt formatCode="&quot;$&quot;#,##0" sourceLinked="1"/>
        <c:majorTickMark val="none"/>
        <c:minorTickMark val="none"/>
        <c:tickLblPos val="nextTo"/>
        <c:spPr>
          <a:ln w="9525">
            <a:noFill/>
          </a:ln>
        </c:spPr>
        <c:crossAx val="161329536"/>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Inventory (in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START!$D$369:$I$369</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START!$D$389:$F$389</c:f>
              <c:numCache>
                <c:formatCode>"$"#,##0</c:formatCode>
                <c:ptCount val="3"/>
              </c:numCache>
            </c:numRef>
          </c:val>
          <c:smooth val="0"/>
        </c:ser>
        <c:dLbls>
          <c:showLegendKey val="0"/>
          <c:showVal val="0"/>
          <c:showCatName val="0"/>
          <c:showSerName val="0"/>
          <c:showPercent val="0"/>
          <c:showBubbleSize val="0"/>
        </c:dLbls>
        <c:marker val="1"/>
        <c:smooth val="0"/>
        <c:axId val="161344128"/>
        <c:axId val="161358208"/>
      </c:lineChart>
      <c:catAx>
        <c:axId val="161344128"/>
        <c:scaling>
          <c:orientation val="minMax"/>
        </c:scaling>
        <c:delete val="0"/>
        <c:axPos val="b"/>
        <c:numFmt formatCode="0" sourceLinked="1"/>
        <c:majorTickMark val="none"/>
        <c:minorTickMark val="none"/>
        <c:tickLblPos val="nextTo"/>
        <c:crossAx val="161358208"/>
        <c:crosses val="autoZero"/>
        <c:auto val="1"/>
        <c:lblAlgn val="ctr"/>
        <c:lblOffset val="100"/>
        <c:noMultiLvlLbl val="0"/>
      </c:catAx>
      <c:valAx>
        <c:axId val="161358208"/>
        <c:scaling>
          <c:orientation val="minMax"/>
        </c:scaling>
        <c:delete val="0"/>
        <c:axPos val="l"/>
        <c:majorGridlines/>
        <c:numFmt formatCode="&quot;$&quot;#,##0" sourceLinked="1"/>
        <c:majorTickMark val="none"/>
        <c:minorTickMark val="none"/>
        <c:tickLblPos val="nextTo"/>
        <c:crossAx val="161344128"/>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Long Term Debt (in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START!$D$370:$I$370</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START!$D$390:$F$390</c:f>
              <c:numCache>
                <c:formatCode>"$"#,##0</c:formatCode>
                <c:ptCount val="3"/>
              </c:numCache>
            </c:numRef>
          </c:val>
          <c:smooth val="0"/>
        </c:ser>
        <c:dLbls>
          <c:showLegendKey val="0"/>
          <c:showVal val="0"/>
          <c:showCatName val="0"/>
          <c:showSerName val="0"/>
          <c:showPercent val="0"/>
          <c:showBubbleSize val="0"/>
        </c:dLbls>
        <c:marker val="1"/>
        <c:smooth val="0"/>
        <c:axId val="161392128"/>
        <c:axId val="161393664"/>
      </c:lineChart>
      <c:catAx>
        <c:axId val="161392128"/>
        <c:scaling>
          <c:orientation val="minMax"/>
        </c:scaling>
        <c:delete val="0"/>
        <c:axPos val="b"/>
        <c:numFmt formatCode="0" sourceLinked="1"/>
        <c:majorTickMark val="none"/>
        <c:minorTickMark val="none"/>
        <c:tickLblPos val="nextTo"/>
        <c:crossAx val="161393664"/>
        <c:crosses val="autoZero"/>
        <c:auto val="1"/>
        <c:lblAlgn val="ctr"/>
        <c:lblOffset val="100"/>
        <c:noMultiLvlLbl val="0"/>
      </c:catAx>
      <c:valAx>
        <c:axId val="161393664"/>
        <c:scaling>
          <c:orientation val="minMax"/>
        </c:scaling>
        <c:delete val="0"/>
        <c:axPos val="l"/>
        <c:majorGridlines/>
        <c:numFmt formatCode="&quot;$&quot;#,##0" sourceLinked="1"/>
        <c:majorTickMark val="none"/>
        <c:minorTickMark val="none"/>
        <c:tickLblPos val="nextTo"/>
        <c:crossAx val="161392128"/>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Stockholders'</a:t>
            </a:r>
            <a:r>
              <a:rPr lang="en-US" baseline="0"/>
              <a:t> equity </a:t>
            </a:r>
            <a:r>
              <a:rPr lang="en-US"/>
              <a:t>(in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START!$D$371:$I$371</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START!$D$391:$F$391</c:f>
              <c:numCache>
                <c:formatCode>"$"#,##0</c:formatCode>
                <c:ptCount val="3"/>
              </c:numCache>
            </c:numRef>
          </c:val>
        </c:ser>
        <c:dLbls>
          <c:showLegendKey val="0"/>
          <c:showVal val="0"/>
          <c:showCatName val="0"/>
          <c:showSerName val="0"/>
          <c:showPercent val="0"/>
          <c:showBubbleSize val="0"/>
        </c:dLbls>
        <c:gapWidth val="75"/>
        <c:overlap val="-25"/>
        <c:axId val="161443840"/>
        <c:axId val="161445376"/>
      </c:barChart>
      <c:catAx>
        <c:axId val="161443840"/>
        <c:scaling>
          <c:orientation val="minMax"/>
        </c:scaling>
        <c:delete val="0"/>
        <c:axPos val="b"/>
        <c:numFmt formatCode="0" sourceLinked="1"/>
        <c:majorTickMark val="none"/>
        <c:minorTickMark val="none"/>
        <c:tickLblPos val="nextTo"/>
        <c:crossAx val="161445376"/>
        <c:crosses val="autoZero"/>
        <c:auto val="1"/>
        <c:lblAlgn val="ctr"/>
        <c:lblOffset val="100"/>
        <c:noMultiLvlLbl val="0"/>
      </c:catAx>
      <c:valAx>
        <c:axId val="161445376"/>
        <c:scaling>
          <c:orientation val="minMax"/>
        </c:scaling>
        <c:delete val="0"/>
        <c:axPos val="l"/>
        <c:majorGridlines/>
        <c:numFmt formatCode="&quot;$&quot;#,##0" sourceLinked="1"/>
        <c:majorTickMark val="none"/>
        <c:minorTickMark val="none"/>
        <c:tickLblPos val="nextTo"/>
        <c:crossAx val="161443840"/>
        <c:crosses val="autoZero"/>
        <c:crossBetween val="between"/>
      </c:valAx>
    </c:plotArea>
    <c:legend>
      <c:legendPos val="b"/>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Stockholders'</a:t>
            </a:r>
            <a:r>
              <a:rPr lang="en-US" baseline="0"/>
              <a:t> equity </a:t>
            </a:r>
            <a:r>
              <a:rPr lang="en-US"/>
              <a:t>(in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START!$D$371:$I$371</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START!$D$391:$F$391</c:f>
              <c:numCache>
                <c:formatCode>"$"#,##0</c:formatCode>
                <c:ptCount val="3"/>
              </c:numCache>
            </c:numRef>
          </c:val>
          <c:smooth val="0"/>
        </c:ser>
        <c:dLbls>
          <c:showLegendKey val="0"/>
          <c:showVal val="0"/>
          <c:showCatName val="0"/>
          <c:showSerName val="0"/>
          <c:showPercent val="0"/>
          <c:showBubbleSize val="0"/>
        </c:dLbls>
        <c:marker val="1"/>
        <c:smooth val="0"/>
        <c:axId val="161458432"/>
        <c:axId val="161464320"/>
      </c:lineChart>
      <c:catAx>
        <c:axId val="161458432"/>
        <c:scaling>
          <c:orientation val="minMax"/>
        </c:scaling>
        <c:delete val="0"/>
        <c:axPos val="b"/>
        <c:numFmt formatCode="0" sourceLinked="1"/>
        <c:majorTickMark val="none"/>
        <c:minorTickMark val="none"/>
        <c:tickLblPos val="nextTo"/>
        <c:crossAx val="161464320"/>
        <c:crosses val="autoZero"/>
        <c:auto val="1"/>
        <c:lblAlgn val="ctr"/>
        <c:lblOffset val="100"/>
        <c:noMultiLvlLbl val="0"/>
      </c:catAx>
      <c:valAx>
        <c:axId val="161464320"/>
        <c:scaling>
          <c:orientation val="minMax"/>
        </c:scaling>
        <c:delete val="0"/>
        <c:axPos val="l"/>
        <c:majorGridlines/>
        <c:numFmt formatCode="&quot;$&quot;#,##0" sourceLinked="1"/>
        <c:majorTickMark val="none"/>
        <c:minorTickMark val="none"/>
        <c:tickLblPos val="nextTo"/>
        <c:crossAx val="161458432"/>
        <c:crosses val="autoZero"/>
        <c:crossBetween val="between"/>
      </c:valAx>
    </c:plotArea>
    <c:legend>
      <c:legendPos val="b"/>
      <c:overlay val="0"/>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Cost of Goods Sold (in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START!$D$372:$I$372</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START!$D$392:$F$392</c:f>
              <c:numCache>
                <c:formatCode>"$"#,##0</c:formatCode>
                <c:ptCount val="3"/>
              </c:numCache>
            </c:numRef>
          </c:val>
        </c:ser>
        <c:dLbls>
          <c:showLegendKey val="0"/>
          <c:showVal val="0"/>
          <c:showCatName val="0"/>
          <c:showSerName val="0"/>
          <c:showPercent val="0"/>
          <c:showBubbleSize val="0"/>
        </c:dLbls>
        <c:gapWidth val="75"/>
        <c:overlap val="-25"/>
        <c:axId val="161096448"/>
        <c:axId val="161097984"/>
      </c:barChart>
      <c:catAx>
        <c:axId val="161096448"/>
        <c:scaling>
          <c:orientation val="minMax"/>
        </c:scaling>
        <c:delete val="0"/>
        <c:axPos val="b"/>
        <c:numFmt formatCode="0" sourceLinked="1"/>
        <c:majorTickMark val="none"/>
        <c:minorTickMark val="none"/>
        <c:tickLblPos val="nextTo"/>
        <c:crossAx val="161097984"/>
        <c:crosses val="autoZero"/>
        <c:auto val="1"/>
        <c:lblAlgn val="ctr"/>
        <c:lblOffset val="100"/>
        <c:noMultiLvlLbl val="0"/>
      </c:catAx>
      <c:valAx>
        <c:axId val="161097984"/>
        <c:scaling>
          <c:orientation val="minMax"/>
        </c:scaling>
        <c:delete val="0"/>
        <c:axPos val="l"/>
        <c:majorGridlines/>
        <c:numFmt formatCode="&quot;$&quot;#,##0" sourceLinked="1"/>
        <c:majorTickMark val="none"/>
        <c:minorTickMark val="none"/>
        <c:tickLblPos val="nextTo"/>
        <c:crossAx val="161096448"/>
        <c:crosses val="autoZero"/>
        <c:crossBetween val="between"/>
      </c:valAx>
    </c:plotArea>
    <c:legend>
      <c:legendPos val="b"/>
      <c:overlay val="0"/>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Cost of Goods Sold (in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START!$D$372:$I$372</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START!$D$392:$F$392</c:f>
              <c:numCache>
                <c:formatCode>"$"#,##0</c:formatCode>
                <c:ptCount val="3"/>
              </c:numCache>
            </c:numRef>
          </c:val>
          <c:smooth val="0"/>
        </c:ser>
        <c:dLbls>
          <c:showLegendKey val="0"/>
          <c:showVal val="0"/>
          <c:showCatName val="0"/>
          <c:showSerName val="0"/>
          <c:showPercent val="0"/>
          <c:showBubbleSize val="0"/>
        </c:dLbls>
        <c:marker val="1"/>
        <c:smooth val="0"/>
        <c:axId val="161136000"/>
        <c:axId val="161141888"/>
      </c:lineChart>
      <c:catAx>
        <c:axId val="161136000"/>
        <c:scaling>
          <c:orientation val="minMax"/>
        </c:scaling>
        <c:delete val="0"/>
        <c:axPos val="b"/>
        <c:numFmt formatCode="0" sourceLinked="1"/>
        <c:majorTickMark val="none"/>
        <c:minorTickMark val="none"/>
        <c:tickLblPos val="nextTo"/>
        <c:crossAx val="161141888"/>
        <c:crosses val="autoZero"/>
        <c:auto val="1"/>
        <c:lblAlgn val="ctr"/>
        <c:lblOffset val="100"/>
        <c:noMultiLvlLbl val="0"/>
      </c:catAx>
      <c:valAx>
        <c:axId val="161141888"/>
        <c:scaling>
          <c:orientation val="minMax"/>
        </c:scaling>
        <c:delete val="0"/>
        <c:axPos val="l"/>
        <c:majorGridlines/>
        <c:numFmt formatCode="&quot;$&quot;#,##0" sourceLinked="1"/>
        <c:majorTickMark val="none"/>
        <c:minorTickMark val="none"/>
        <c:tickLblPos val="nextTo"/>
        <c:crossAx val="161136000"/>
        <c:crosses val="autoZero"/>
        <c:crossBetween val="between"/>
      </c:valAx>
    </c:plotArea>
    <c:legend>
      <c:legendPos val="b"/>
      <c:overlay val="0"/>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15115418265024E-2"/>
          <c:y val="4.8109965635738827E-2"/>
          <c:w val="0.84444444444444533"/>
          <c:h val="0.84879725085910784"/>
        </c:manualLayout>
      </c:layout>
      <c:pieChart>
        <c:varyColors val="1"/>
        <c:ser>
          <c:idx val="0"/>
          <c:order val="0"/>
          <c:dPt>
            <c:idx val="1"/>
            <c:bubble3D val="0"/>
            <c:spPr>
              <a:solidFill>
                <a:srgbClr val="4FD604"/>
              </a:solidFill>
            </c:spPr>
          </c:dPt>
          <c:dPt>
            <c:idx val="2"/>
            <c:bubble3D val="0"/>
            <c:spPr>
              <a:solidFill>
                <a:schemeClr val="bg1">
                  <a:lumMod val="50000"/>
                </a:schemeClr>
              </a:solidFill>
            </c:spPr>
          </c:dPt>
          <c:cat>
            <c:strRef>
              <c:f>BCG!$F$63:$F$65</c:f>
              <c:strCache>
                <c:ptCount val="3"/>
                <c:pt idx="0">
                  <c:v>Women</c:v>
                </c:pt>
                <c:pt idx="1">
                  <c:v>Profit</c:v>
                </c:pt>
                <c:pt idx="2">
                  <c:v>Remaning Profits</c:v>
                </c:pt>
              </c:strCache>
            </c:strRef>
          </c:cat>
          <c:val>
            <c:numRef>
              <c:f>BCG!$G$63:$G$65</c:f>
              <c:numCache>
                <c:formatCode>General</c:formatCode>
                <c:ptCount val="3"/>
                <c:pt idx="1">
                  <c:v>0</c:v>
                </c:pt>
                <c:pt idx="2">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lumMod val="90000"/>
      </a:schemeClr>
    </a:solidFill>
    <a:ln>
      <a:noFill/>
    </a:ln>
  </c:spPr>
  <c:printSettings>
    <c:headerFooter/>
    <c:pageMargins b="0.750000000000001" l="0.70000000000000062" r="0.70000000000000062" t="0.75000000000000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Current Assets (in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START!$D$373:$I$373</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START!$D$393:$F$393</c:f>
              <c:numCache>
                <c:formatCode>"$"#,##0</c:formatCode>
                <c:ptCount val="3"/>
              </c:numCache>
            </c:numRef>
          </c:val>
        </c:ser>
        <c:dLbls>
          <c:showLegendKey val="0"/>
          <c:showVal val="0"/>
          <c:showCatName val="0"/>
          <c:showSerName val="0"/>
          <c:showPercent val="0"/>
          <c:showBubbleSize val="0"/>
        </c:dLbls>
        <c:gapWidth val="75"/>
        <c:overlap val="-25"/>
        <c:axId val="161171328"/>
        <c:axId val="161172864"/>
      </c:barChart>
      <c:catAx>
        <c:axId val="161171328"/>
        <c:scaling>
          <c:orientation val="minMax"/>
        </c:scaling>
        <c:delete val="0"/>
        <c:axPos val="b"/>
        <c:numFmt formatCode="0" sourceLinked="1"/>
        <c:majorTickMark val="none"/>
        <c:minorTickMark val="none"/>
        <c:tickLblPos val="nextTo"/>
        <c:crossAx val="161172864"/>
        <c:crosses val="autoZero"/>
        <c:auto val="1"/>
        <c:lblAlgn val="ctr"/>
        <c:lblOffset val="100"/>
        <c:noMultiLvlLbl val="0"/>
      </c:catAx>
      <c:valAx>
        <c:axId val="161172864"/>
        <c:scaling>
          <c:orientation val="minMax"/>
        </c:scaling>
        <c:delete val="0"/>
        <c:axPos val="l"/>
        <c:majorGridlines/>
        <c:numFmt formatCode="&quot;$&quot;#,##0" sourceLinked="1"/>
        <c:majorTickMark val="none"/>
        <c:minorTickMark val="none"/>
        <c:tickLblPos val="nextTo"/>
        <c:crossAx val="161171328"/>
        <c:crosses val="autoZero"/>
        <c:crossBetween val="between"/>
      </c:valAx>
    </c:plotArea>
    <c:legend>
      <c:legendPos val="b"/>
      <c:overlay val="0"/>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Current Assets (in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START!$D$373:$I$373</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START!$D$393:$F$393</c:f>
              <c:numCache>
                <c:formatCode>"$"#,##0</c:formatCode>
                <c:ptCount val="3"/>
              </c:numCache>
            </c:numRef>
          </c:val>
          <c:smooth val="0"/>
        </c:ser>
        <c:dLbls>
          <c:showLegendKey val="0"/>
          <c:showVal val="0"/>
          <c:showCatName val="0"/>
          <c:showSerName val="0"/>
          <c:showPercent val="0"/>
          <c:showBubbleSize val="0"/>
        </c:dLbls>
        <c:marker val="1"/>
        <c:smooth val="0"/>
        <c:axId val="161194368"/>
        <c:axId val="161195904"/>
      </c:lineChart>
      <c:catAx>
        <c:axId val="161194368"/>
        <c:scaling>
          <c:orientation val="minMax"/>
        </c:scaling>
        <c:delete val="0"/>
        <c:axPos val="b"/>
        <c:numFmt formatCode="0" sourceLinked="1"/>
        <c:majorTickMark val="none"/>
        <c:minorTickMark val="none"/>
        <c:tickLblPos val="nextTo"/>
        <c:crossAx val="161195904"/>
        <c:crosses val="autoZero"/>
        <c:auto val="1"/>
        <c:lblAlgn val="ctr"/>
        <c:lblOffset val="100"/>
        <c:noMultiLvlLbl val="0"/>
      </c:catAx>
      <c:valAx>
        <c:axId val="161195904"/>
        <c:scaling>
          <c:orientation val="minMax"/>
        </c:scaling>
        <c:delete val="0"/>
        <c:axPos val="l"/>
        <c:majorGridlines/>
        <c:numFmt formatCode="&quot;$&quot;#,##0" sourceLinked="1"/>
        <c:majorTickMark val="none"/>
        <c:minorTickMark val="none"/>
        <c:tickLblPos val="nextTo"/>
        <c:crossAx val="161194368"/>
        <c:crosses val="autoZero"/>
        <c:crossBetween val="between"/>
      </c:valAx>
    </c:plotArea>
    <c:legend>
      <c:legendPos val="b"/>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Current Liabilities (in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START!$D$374:$I$374</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START!$D$394:$F$394</c:f>
              <c:numCache>
                <c:formatCode>"$"#,##0</c:formatCode>
                <c:ptCount val="3"/>
              </c:numCache>
            </c:numRef>
          </c:val>
        </c:ser>
        <c:dLbls>
          <c:showLegendKey val="0"/>
          <c:showVal val="0"/>
          <c:showCatName val="0"/>
          <c:showSerName val="0"/>
          <c:showPercent val="0"/>
          <c:showBubbleSize val="0"/>
        </c:dLbls>
        <c:gapWidth val="75"/>
        <c:overlap val="-25"/>
        <c:axId val="161753728"/>
        <c:axId val="161755520"/>
      </c:barChart>
      <c:catAx>
        <c:axId val="161753728"/>
        <c:scaling>
          <c:orientation val="minMax"/>
        </c:scaling>
        <c:delete val="0"/>
        <c:axPos val="b"/>
        <c:numFmt formatCode="0" sourceLinked="1"/>
        <c:majorTickMark val="none"/>
        <c:minorTickMark val="none"/>
        <c:tickLblPos val="nextTo"/>
        <c:crossAx val="161755520"/>
        <c:crosses val="autoZero"/>
        <c:auto val="1"/>
        <c:lblAlgn val="ctr"/>
        <c:lblOffset val="100"/>
        <c:noMultiLvlLbl val="0"/>
      </c:catAx>
      <c:valAx>
        <c:axId val="161755520"/>
        <c:scaling>
          <c:orientation val="minMax"/>
        </c:scaling>
        <c:delete val="0"/>
        <c:axPos val="l"/>
        <c:majorGridlines/>
        <c:numFmt formatCode="&quot;$&quot;#,##0" sourceLinked="1"/>
        <c:majorTickMark val="none"/>
        <c:minorTickMark val="none"/>
        <c:tickLblPos val="nextTo"/>
        <c:crossAx val="161753728"/>
        <c:crosses val="autoZero"/>
        <c:crossBetween val="between"/>
      </c:valAx>
    </c:plotArea>
    <c:legend>
      <c:legendPos val="b"/>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Current Liabilities (in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START!$D$374:$I$374</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START!$D$394:$F$394</c:f>
              <c:numCache>
                <c:formatCode>"$"#,##0</c:formatCode>
                <c:ptCount val="3"/>
              </c:numCache>
            </c:numRef>
          </c:val>
          <c:smooth val="0"/>
        </c:ser>
        <c:dLbls>
          <c:showLegendKey val="0"/>
          <c:showVal val="0"/>
          <c:showCatName val="0"/>
          <c:showSerName val="0"/>
          <c:showPercent val="0"/>
          <c:showBubbleSize val="0"/>
        </c:dLbls>
        <c:marker val="1"/>
        <c:smooth val="0"/>
        <c:axId val="161784576"/>
        <c:axId val="161786112"/>
      </c:lineChart>
      <c:catAx>
        <c:axId val="161784576"/>
        <c:scaling>
          <c:orientation val="minMax"/>
        </c:scaling>
        <c:delete val="0"/>
        <c:axPos val="b"/>
        <c:numFmt formatCode="0" sourceLinked="1"/>
        <c:majorTickMark val="none"/>
        <c:minorTickMark val="none"/>
        <c:tickLblPos val="nextTo"/>
        <c:crossAx val="161786112"/>
        <c:crosses val="autoZero"/>
        <c:auto val="1"/>
        <c:lblAlgn val="ctr"/>
        <c:lblOffset val="100"/>
        <c:noMultiLvlLbl val="0"/>
      </c:catAx>
      <c:valAx>
        <c:axId val="161786112"/>
        <c:scaling>
          <c:orientation val="minMax"/>
        </c:scaling>
        <c:delete val="0"/>
        <c:axPos val="l"/>
        <c:majorGridlines/>
        <c:numFmt formatCode="&quot;$&quot;#,##0" sourceLinked="1"/>
        <c:majorTickMark val="none"/>
        <c:minorTickMark val="none"/>
        <c:tickLblPos val="nextTo"/>
        <c:crossAx val="161784576"/>
        <c:crosses val="autoZero"/>
        <c:crossBetween val="between"/>
      </c:valAx>
    </c:plotArea>
    <c:legend>
      <c:legendPos val="b"/>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Accounts</a:t>
            </a:r>
            <a:r>
              <a:rPr lang="en-US" baseline="0"/>
              <a:t> Receivable</a:t>
            </a:r>
            <a:r>
              <a:rPr lang="en-US"/>
              <a:t> (in millions)</a:t>
            </a:r>
          </a:p>
        </c:rich>
      </c:tx>
      <c:overlay val="0"/>
    </c:title>
    <c:autoTitleDeleted val="0"/>
    <c:plotArea>
      <c:layout/>
      <c:barChart>
        <c:barDir val="col"/>
        <c:grouping val="clustered"/>
        <c:varyColors val="0"/>
        <c:ser>
          <c:idx val="0"/>
          <c:order val="0"/>
          <c:tx>
            <c:strRef>
              <c:f>START!$A$362</c:f>
              <c:strCache>
                <c:ptCount val="1"/>
                <c:pt idx="0">
                  <c:v>0</c:v>
                </c:pt>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START!$D$375:$I$375</c:f>
              <c:numCache>
                <c:formatCode>"$"#,##0</c:formatCode>
                <c:ptCount val="6"/>
              </c:numCache>
            </c:numRef>
          </c:val>
        </c:ser>
        <c:ser>
          <c:idx val="1"/>
          <c:order val="1"/>
          <c:tx>
            <c:strRef>
              <c:f>START!$E$358</c:f>
              <c:strCache>
                <c:ptCount val="1"/>
              </c:strCache>
            </c:strRef>
          </c:tx>
          <c:invertIfNegative val="0"/>
          <c:cat>
            <c:numRef>
              <c:f>START!$D$362:$I$362</c:f>
              <c:numCache>
                <c:formatCode>0</c:formatCode>
                <c:ptCount val="6"/>
                <c:pt idx="0">
                  <c:v>2012</c:v>
                </c:pt>
                <c:pt idx="1">
                  <c:v>2013</c:v>
                </c:pt>
                <c:pt idx="2">
                  <c:v>2014</c:v>
                </c:pt>
                <c:pt idx="3">
                  <c:v>2015</c:v>
                </c:pt>
                <c:pt idx="4">
                  <c:v>2016</c:v>
                </c:pt>
                <c:pt idx="5">
                  <c:v>2017</c:v>
                </c:pt>
              </c:numCache>
            </c:numRef>
          </c:cat>
          <c:val>
            <c:numRef>
              <c:f>START!$D$395:$F$395</c:f>
              <c:numCache>
                <c:formatCode>"$"#,##0</c:formatCode>
                <c:ptCount val="3"/>
              </c:numCache>
            </c:numRef>
          </c:val>
        </c:ser>
        <c:dLbls>
          <c:showLegendKey val="0"/>
          <c:showVal val="0"/>
          <c:showCatName val="0"/>
          <c:showSerName val="0"/>
          <c:showPercent val="0"/>
          <c:showBubbleSize val="0"/>
        </c:dLbls>
        <c:gapWidth val="75"/>
        <c:overlap val="-25"/>
        <c:axId val="161819648"/>
        <c:axId val="161825536"/>
      </c:barChart>
      <c:catAx>
        <c:axId val="161819648"/>
        <c:scaling>
          <c:orientation val="minMax"/>
        </c:scaling>
        <c:delete val="0"/>
        <c:axPos val="b"/>
        <c:numFmt formatCode="0" sourceLinked="1"/>
        <c:majorTickMark val="none"/>
        <c:minorTickMark val="none"/>
        <c:tickLblPos val="nextTo"/>
        <c:crossAx val="161825536"/>
        <c:crosses val="autoZero"/>
        <c:auto val="1"/>
        <c:lblAlgn val="ctr"/>
        <c:lblOffset val="100"/>
        <c:noMultiLvlLbl val="0"/>
      </c:catAx>
      <c:valAx>
        <c:axId val="161825536"/>
        <c:scaling>
          <c:orientation val="minMax"/>
        </c:scaling>
        <c:delete val="0"/>
        <c:axPos val="l"/>
        <c:majorGridlines/>
        <c:numFmt formatCode="&quot;$&quot;#,##0" sourceLinked="1"/>
        <c:majorTickMark val="none"/>
        <c:minorTickMark val="none"/>
        <c:tickLblPos val="nextTo"/>
        <c:crossAx val="161819648"/>
        <c:crosses val="autoZero"/>
        <c:crossBetween val="between"/>
      </c:valAx>
    </c:plotArea>
    <c:legend>
      <c:legendPos val="b"/>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Accounts</a:t>
            </a:r>
            <a:r>
              <a:rPr lang="en-US" baseline="0"/>
              <a:t> Receivable</a:t>
            </a:r>
            <a:r>
              <a:rPr lang="en-US"/>
              <a:t> (in millions)</a:t>
            </a:r>
          </a:p>
        </c:rich>
      </c:tx>
      <c:overlay val="0"/>
    </c:title>
    <c:autoTitleDeleted val="0"/>
    <c:plotArea>
      <c:layout/>
      <c:lineChart>
        <c:grouping val="standard"/>
        <c:varyColors val="0"/>
        <c:ser>
          <c:idx val="0"/>
          <c:order val="0"/>
          <c:tx>
            <c:strRef>
              <c:f>START!$A$362</c:f>
              <c:strCache>
                <c:ptCount val="1"/>
                <c:pt idx="0">
                  <c:v>0</c:v>
                </c:pt>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START!$D$375:$I$375</c:f>
              <c:numCache>
                <c:formatCode>"$"#,##0</c:formatCode>
                <c:ptCount val="6"/>
              </c:numCache>
            </c:numRef>
          </c:val>
          <c:smooth val="0"/>
        </c:ser>
        <c:ser>
          <c:idx val="1"/>
          <c:order val="1"/>
          <c:tx>
            <c:strRef>
              <c:f>START!$E$358</c:f>
              <c:strCache>
                <c:ptCount val="1"/>
              </c:strCache>
            </c:strRef>
          </c:tx>
          <c:marker>
            <c:symbol val="none"/>
          </c:marker>
          <c:cat>
            <c:numRef>
              <c:f>START!$D$362:$I$362</c:f>
              <c:numCache>
                <c:formatCode>0</c:formatCode>
                <c:ptCount val="6"/>
                <c:pt idx="0">
                  <c:v>2012</c:v>
                </c:pt>
                <c:pt idx="1">
                  <c:v>2013</c:v>
                </c:pt>
                <c:pt idx="2">
                  <c:v>2014</c:v>
                </c:pt>
                <c:pt idx="3">
                  <c:v>2015</c:v>
                </c:pt>
                <c:pt idx="4">
                  <c:v>2016</c:v>
                </c:pt>
                <c:pt idx="5">
                  <c:v>2017</c:v>
                </c:pt>
              </c:numCache>
            </c:numRef>
          </c:cat>
          <c:val>
            <c:numRef>
              <c:f>START!$D$395:$F$395</c:f>
              <c:numCache>
                <c:formatCode>"$"#,##0</c:formatCode>
                <c:ptCount val="3"/>
              </c:numCache>
            </c:numRef>
          </c:val>
          <c:smooth val="0"/>
        </c:ser>
        <c:dLbls>
          <c:showLegendKey val="0"/>
          <c:showVal val="0"/>
          <c:showCatName val="0"/>
          <c:showSerName val="0"/>
          <c:showPercent val="0"/>
          <c:showBubbleSize val="0"/>
        </c:dLbls>
        <c:marker val="1"/>
        <c:smooth val="0"/>
        <c:axId val="161863168"/>
        <c:axId val="161864704"/>
      </c:lineChart>
      <c:catAx>
        <c:axId val="161863168"/>
        <c:scaling>
          <c:orientation val="minMax"/>
        </c:scaling>
        <c:delete val="0"/>
        <c:axPos val="b"/>
        <c:numFmt formatCode="0" sourceLinked="1"/>
        <c:majorTickMark val="none"/>
        <c:minorTickMark val="none"/>
        <c:tickLblPos val="nextTo"/>
        <c:crossAx val="161864704"/>
        <c:crosses val="autoZero"/>
        <c:auto val="1"/>
        <c:lblAlgn val="ctr"/>
        <c:lblOffset val="100"/>
        <c:noMultiLvlLbl val="0"/>
      </c:catAx>
      <c:valAx>
        <c:axId val="161864704"/>
        <c:scaling>
          <c:orientation val="minMax"/>
        </c:scaling>
        <c:delete val="0"/>
        <c:axPos val="l"/>
        <c:majorGridlines/>
        <c:numFmt formatCode="&quot;$&quot;#,##0" sourceLinked="1"/>
        <c:majorTickMark val="none"/>
        <c:minorTickMark val="none"/>
        <c:tickLblPos val="nextTo"/>
        <c:crossAx val="161863168"/>
        <c:crosses val="autoZero"/>
        <c:crossBetween val="between"/>
      </c:valAx>
    </c:plotArea>
    <c:legend>
      <c:legendPos val="b"/>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Current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START!$D$401:$I$401</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val>
            <c:numRef>
              <c:f>START!$K$401:$M$401</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1563008"/>
        <c:axId val="161564544"/>
      </c:lineChart>
      <c:catAx>
        <c:axId val="161563008"/>
        <c:scaling>
          <c:orientation val="minMax"/>
        </c:scaling>
        <c:delete val="0"/>
        <c:axPos val="b"/>
        <c:numFmt formatCode="0" sourceLinked="1"/>
        <c:majorTickMark val="none"/>
        <c:minorTickMark val="none"/>
        <c:tickLblPos val="nextTo"/>
        <c:crossAx val="161564544"/>
        <c:crosses val="autoZero"/>
        <c:auto val="1"/>
        <c:lblAlgn val="ctr"/>
        <c:lblOffset val="100"/>
        <c:noMultiLvlLbl val="0"/>
      </c:catAx>
      <c:valAx>
        <c:axId val="161564544"/>
        <c:scaling>
          <c:orientation val="minMax"/>
        </c:scaling>
        <c:delete val="0"/>
        <c:axPos val="l"/>
        <c:majorGridlines/>
        <c:numFmt formatCode="0.0" sourceLinked="1"/>
        <c:majorTickMark val="none"/>
        <c:minorTickMark val="none"/>
        <c:tickLblPos val="nextTo"/>
        <c:crossAx val="161563008"/>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Quick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START!$D$402:$I$402</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START!$K$402:$M$402</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1598080"/>
        <c:axId val="161677696"/>
      </c:lineChart>
      <c:catAx>
        <c:axId val="161598080"/>
        <c:scaling>
          <c:orientation val="minMax"/>
        </c:scaling>
        <c:delete val="0"/>
        <c:axPos val="b"/>
        <c:numFmt formatCode="0" sourceLinked="1"/>
        <c:majorTickMark val="none"/>
        <c:minorTickMark val="none"/>
        <c:tickLblPos val="nextTo"/>
        <c:crossAx val="161677696"/>
        <c:crosses val="autoZero"/>
        <c:auto val="1"/>
        <c:lblAlgn val="ctr"/>
        <c:lblOffset val="100"/>
        <c:noMultiLvlLbl val="0"/>
      </c:catAx>
      <c:valAx>
        <c:axId val="161677696"/>
        <c:scaling>
          <c:orientation val="minMax"/>
        </c:scaling>
        <c:delete val="0"/>
        <c:axPos val="l"/>
        <c:majorGridlines/>
        <c:numFmt formatCode="0.0" sourceLinked="1"/>
        <c:majorTickMark val="none"/>
        <c:minorTickMark val="none"/>
        <c:tickLblPos val="nextTo"/>
        <c:crossAx val="161598080"/>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Long</a:t>
            </a:r>
            <a:r>
              <a:rPr lang="en-US" baseline="0"/>
              <a:t> Term Debt to Equity</a:t>
            </a:r>
            <a:r>
              <a:rPr lang="en-US"/>
              <a:t>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START!$D$403:$I$403</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START!$K$403:$M$403</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1698944"/>
        <c:axId val="161700480"/>
      </c:lineChart>
      <c:catAx>
        <c:axId val="161698944"/>
        <c:scaling>
          <c:orientation val="minMax"/>
        </c:scaling>
        <c:delete val="0"/>
        <c:axPos val="b"/>
        <c:numFmt formatCode="0" sourceLinked="1"/>
        <c:majorTickMark val="none"/>
        <c:minorTickMark val="none"/>
        <c:tickLblPos val="nextTo"/>
        <c:crossAx val="161700480"/>
        <c:crosses val="autoZero"/>
        <c:auto val="1"/>
        <c:lblAlgn val="ctr"/>
        <c:lblOffset val="100"/>
        <c:noMultiLvlLbl val="0"/>
      </c:catAx>
      <c:valAx>
        <c:axId val="161700480"/>
        <c:scaling>
          <c:orientation val="minMax"/>
        </c:scaling>
        <c:delete val="0"/>
        <c:axPos val="l"/>
        <c:majorGridlines/>
        <c:numFmt formatCode="0.0" sourceLinked="1"/>
        <c:majorTickMark val="none"/>
        <c:minorTickMark val="none"/>
        <c:tickLblPos val="nextTo"/>
        <c:crossAx val="161698944"/>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Inventory Turnover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START!$D$404:$I$404</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START!$K$404:$M$404</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1713536"/>
        <c:axId val="161727616"/>
      </c:lineChart>
      <c:catAx>
        <c:axId val="161713536"/>
        <c:scaling>
          <c:orientation val="minMax"/>
        </c:scaling>
        <c:delete val="0"/>
        <c:axPos val="b"/>
        <c:numFmt formatCode="0" sourceLinked="1"/>
        <c:majorTickMark val="none"/>
        <c:minorTickMark val="none"/>
        <c:tickLblPos val="nextTo"/>
        <c:crossAx val="161727616"/>
        <c:crosses val="autoZero"/>
        <c:auto val="1"/>
        <c:lblAlgn val="ctr"/>
        <c:lblOffset val="100"/>
        <c:noMultiLvlLbl val="0"/>
      </c:catAx>
      <c:valAx>
        <c:axId val="161727616"/>
        <c:scaling>
          <c:orientation val="minMax"/>
        </c:scaling>
        <c:delete val="0"/>
        <c:axPos val="l"/>
        <c:majorGridlines/>
        <c:numFmt formatCode="0.0" sourceLinked="1"/>
        <c:majorTickMark val="none"/>
        <c:minorTickMark val="none"/>
        <c:tickLblPos val="nextTo"/>
        <c:crossAx val="161713536"/>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FD604"/>
            </a:solidFill>
          </c:spPr>
          <c:dPt>
            <c:idx val="1"/>
            <c:bubble3D val="0"/>
            <c:spPr>
              <a:solidFill>
                <a:schemeClr val="bg1">
                  <a:lumMod val="50000"/>
                </a:schemeClr>
              </a:solidFill>
            </c:spPr>
          </c:dPt>
          <c:val>
            <c:numRef>
              <c:f>BCG!$G$69:$G$70</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lumMod val="90000"/>
      </a:schemeClr>
    </a:solidFill>
    <a:ln>
      <a:noFill/>
    </a:ln>
  </c:spPr>
  <c:printSettings>
    <c:headerFooter/>
    <c:pageMargins b="0.750000000000001" l="0.70000000000000062" r="0.70000000000000062" t="0.75000000000000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Total</a:t>
            </a:r>
            <a:r>
              <a:rPr lang="en-US" baseline="0"/>
              <a:t> Assets </a:t>
            </a:r>
            <a:r>
              <a:rPr lang="en-US"/>
              <a:t>Turnover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START!$D$405:$I$405</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START!$K$405:$M$405</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2150272"/>
        <c:axId val="162151808"/>
      </c:lineChart>
      <c:catAx>
        <c:axId val="162150272"/>
        <c:scaling>
          <c:orientation val="minMax"/>
        </c:scaling>
        <c:delete val="0"/>
        <c:axPos val="b"/>
        <c:numFmt formatCode="0" sourceLinked="1"/>
        <c:majorTickMark val="none"/>
        <c:minorTickMark val="none"/>
        <c:tickLblPos val="nextTo"/>
        <c:crossAx val="162151808"/>
        <c:crosses val="autoZero"/>
        <c:auto val="1"/>
        <c:lblAlgn val="ctr"/>
        <c:lblOffset val="100"/>
        <c:noMultiLvlLbl val="0"/>
      </c:catAx>
      <c:valAx>
        <c:axId val="162151808"/>
        <c:scaling>
          <c:orientation val="minMax"/>
        </c:scaling>
        <c:delete val="0"/>
        <c:axPos val="l"/>
        <c:majorGridlines/>
        <c:numFmt formatCode="0.0" sourceLinked="1"/>
        <c:majorTickMark val="none"/>
        <c:minorTickMark val="none"/>
        <c:tickLblPos val="nextTo"/>
        <c:crossAx val="162150272"/>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Accounts Receivable</a:t>
            </a:r>
            <a:r>
              <a:rPr lang="en-US" baseline="0"/>
              <a:t> </a:t>
            </a:r>
            <a:r>
              <a:rPr lang="en-US"/>
              <a:t>Turnover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START!$D$406:$I$406</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START!$K$406:$M$406</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2197888"/>
        <c:axId val="162199424"/>
      </c:lineChart>
      <c:catAx>
        <c:axId val="162197888"/>
        <c:scaling>
          <c:orientation val="minMax"/>
        </c:scaling>
        <c:delete val="0"/>
        <c:axPos val="b"/>
        <c:numFmt formatCode="0" sourceLinked="1"/>
        <c:majorTickMark val="none"/>
        <c:minorTickMark val="none"/>
        <c:tickLblPos val="nextTo"/>
        <c:crossAx val="162199424"/>
        <c:crosses val="autoZero"/>
        <c:auto val="1"/>
        <c:lblAlgn val="ctr"/>
        <c:lblOffset val="100"/>
        <c:noMultiLvlLbl val="0"/>
      </c:catAx>
      <c:valAx>
        <c:axId val="162199424"/>
        <c:scaling>
          <c:orientation val="minMax"/>
        </c:scaling>
        <c:delete val="0"/>
        <c:axPos val="l"/>
        <c:majorGridlines/>
        <c:numFmt formatCode="0.0" sourceLinked="1"/>
        <c:majorTickMark val="none"/>
        <c:minorTickMark val="none"/>
        <c:tickLblPos val="nextTo"/>
        <c:crossAx val="162197888"/>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Average</a:t>
            </a:r>
            <a:r>
              <a:rPr lang="en-US" baseline="0"/>
              <a:t> Collection Period </a:t>
            </a:r>
            <a:r>
              <a:rPr lang="en-US"/>
              <a:t>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START!$D$407:$I$407</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START!$K$407:$M$407</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2228864"/>
        <c:axId val="162230656"/>
      </c:lineChart>
      <c:catAx>
        <c:axId val="162228864"/>
        <c:scaling>
          <c:orientation val="minMax"/>
        </c:scaling>
        <c:delete val="0"/>
        <c:axPos val="b"/>
        <c:numFmt formatCode="0" sourceLinked="1"/>
        <c:majorTickMark val="none"/>
        <c:minorTickMark val="none"/>
        <c:tickLblPos val="nextTo"/>
        <c:crossAx val="162230656"/>
        <c:crosses val="autoZero"/>
        <c:auto val="1"/>
        <c:lblAlgn val="ctr"/>
        <c:lblOffset val="100"/>
        <c:noMultiLvlLbl val="0"/>
      </c:catAx>
      <c:valAx>
        <c:axId val="162230656"/>
        <c:scaling>
          <c:orientation val="minMax"/>
        </c:scaling>
        <c:delete val="0"/>
        <c:axPos val="l"/>
        <c:majorGridlines/>
        <c:numFmt formatCode="0.0" sourceLinked="1"/>
        <c:majorTickMark val="none"/>
        <c:minorTickMark val="none"/>
        <c:tickLblPos val="nextTo"/>
        <c:crossAx val="162228864"/>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Gross Profit Margin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START!$D$408:$I$408</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START!$K$408:$M$408</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2260480"/>
        <c:axId val="162262016"/>
      </c:lineChart>
      <c:catAx>
        <c:axId val="162260480"/>
        <c:scaling>
          <c:orientation val="minMax"/>
        </c:scaling>
        <c:delete val="0"/>
        <c:axPos val="b"/>
        <c:numFmt formatCode="0" sourceLinked="1"/>
        <c:majorTickMark val="none"/>
        <c:minorTickMark val="none"/>
        <c:tickLblPos val="nextTo"/>
        <c:crossAx val="162262016"/>
        <c:crosses val="autoZero"/>
        <c:auto val="1"/>
        <c:lblAlgn val="ctr"/>
        <c:lblOffset val="100"/>
        <c:noMultiLvlLbl val="0"/>
      </c:catAx>
      <c:valAx>
        <c:axId val="162262016"/>
        <c:scaling>
          <c:orientation val="minMax"/>
        </c:scaling>
        <c:delete val="0"/>
        <c:axPos val="l"/>
        <c:majorGridlines/>
        <c:numFmt formatCode="0.0" sourceLinked="1"/>
        <c:majorTickMark val="none"/>
        <c:minorTickMark val="none"/>
        <c:tickLblPos val="nextTo"/>
        <c:crossAx val="162260480"/>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Net Profit Margin Ratio</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START!$D$409:$I$409</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START!$K$409:$M$409</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1968128"/>
        <c:axId val="161969664"/>
      </c:lineChart>
      <c:catAx>
        <c:axId val="161968128"/>
        <c:scaling>
          <c:orientation val="minMax"/>
        </c:scaling>
        <c:delete val="0"/>
        <c:axPos val="b"/>
        <c:numFmt formatCode="0" sourceLinked="1"/>
        <c:majorTickMark val="none"/>
        <c:minorTickMark val="none"/>
        <c:tickLblPos val="nextTo"/>
        <c:crossAx val="161969664"/>
        <c:crosses val="autoZero"/>
        <c:auto val="1"/>
        <c:lblAlgn val="ctr"/>
        <c:lblOffset val="100"/>
        <c:noMultiLvlLbl val="0"/>
      </c:catAx>
      <c:valAx>
        <c:axId val="161969664"/>
        <c:scaling>
          <c:orientation val="minMax"/>
        </c:scaling>
        <c:delete val="0"/>
        <c:axPos val="l"/>
        <c:majorGridlines/>
        <c:numFmt formatCode="0.0" sourceLinked="1"/>
        <c:majorTickMark val="none"/>
        <c:minorTickMark val="none"/>
        <c:tickLblPos val="nextTo"/>
        <c:crossAx val="161968128"/>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ROA</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START!$D$410:$I$410</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START!$K$410:$M$410</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1999104"/>
        <c:axId val="162000896"/>
      </c:lineChart>
      <c:catAx>
        <c:axId val="161999104"/>
        <c:scaling>
          <c:orientation val="minMax"/>
        </c:scaling>
        <c:delete val="0"/>
        <c:axPos val="b"/>
        <c:numFmt formatCode="0" sourceLinked="1"/>
        <c:majorTickMark val="none"/>
        <c:minorTickMark val="none"/>
        <c:tickLblPos val="nextTo"/>
        <c:crossAx val="162000896"/>
        <c:crosses val="autoZero"/>
        <c:auto val="1"/>
        <c:lblAlgn val="ctr"/>
        <c:lblOffset val="100"/>
        <c:noMultiLvlLbl val="0"/>
      </c:catAx>
      <c:valAx>
        <c:axId val="162000896"/>
        <c:scaling>
          <c:orientation val="minMax"/>
        </c:scaling>
        <c:delete val="0"/>
        <c:axPos val="l"/>
        <c:majorGridlines/>
        <c:numFmt formatCode="0.0" sourceLinked="1"/>
        <c:majorTickMark val="none"/>
        <c:minorTickMark val="none"/>
        <c:tickLblPos val="nextTo"/>
        <c:crossAx val="161999104"/>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ROE</a:t>
            </a:r>
          </a:p>
        </c:rich>
      </c:tx>
      <c:overlay val="0"/>
    </c:title>
    <c:autoTitleDeleted val="0"/>
    <c:plotArea>
      <c:layout/>
      <c:lineChart>
        <c:grouping val="standard"/>
        <c:varyColors val="0"/>
        <c:ser>
          <c:idx val="0"/>
          <c:order val="0"/>
          <c:tx>
            <c:strRef>
              <c:f>START!$D$399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START!$D$411:$I$411</c:f>
              <c:numCache>
                <c:formatCode>0.0</c:formatCode>
                <c:ptCount val="6"/>
                <c:pt idx="0">
                  <c:v>0</c:v>
                </c:pt>
                <c:pt idx="1">
                  <c:v>0</c:v>
                </c:pt>
                <c:pt idx="2">
                  <c:v>0</c:v>
                </c:pt>
                <c:pt idx="3">
                  <c:v>0</c:v>
                </c:pt>
                <c:pt idx="4">
                  <c:v>0</c:v>
                </c:pt>
                <c:pt idx="5">
                  <c:v>0</c:v>
                </c:pt>
              </c:numCache>
            </c:numRef>
          </c:val>
          <c:smooth val="0"/>
        </c:ser>
        <c:ser>
          <c:idx val="1"/>
          <c:order val="1"/>
          <c:tx>
            <c:strRef>
              <c:f>START!$K$399</c:f>
              <c:strCache>
                <c:ptCount val="1"/>
                <c:pt idx="0">
                  <c:v>0</c:v>
                </c:pt>
              </c:strCache>
            </c:strRef>
          </c:tx>
          <c:marker>
            <c:symbol val="none"/>
          </c:marker>
          <c:cat>
            <c:numRef>
              <c:f>START!$D$400:$I$400</c:f>
              <c:numCache>
                <c:formatCode>0</c:formatCode>
                <c:ptCount val="6"/>
                <c:pt idx="0">
                  <c:v>2012</c:v>
                </c:pt>
                <c:pt idx="1">
                  <c:v>2013</c:v>
                </c:pt>
                <c:pt idx="2">
                  <c:v>2014</c:v>
                </c:pt>
                <c:pt idx="3">
                  <c:v>2015</c:v>
                </c:pt>
                <c:pt idx="4">
                  <c:v>2016</c:v>
                </c:pt>
                <c:pt idx="5">
                  <c:v>2017</c:v>
                </c:pt>
              </c:numCache>
            </c:numRef>
          </c:cat>
          <c:val>
            <c:numRef>
              <c:f>START!$K$411:$M$411</c:f>
              <c:numCache>
                <c:formatCode>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62030336"/>
        <c:axId val="162031872"/>
      </c:lineChart>
      <c:catAx>
        <c:axId val="162030336"/>
        <c:scaling>
          <c:orientation val="minMax"/>
        </c:scaling>
        <c:delete val="0"/>
        <c:axPos val="b"/>
        <c:numFmt formatCode="0" sourceLinked="1"/>
        <c:majorTickMark val="none"/>
        <c:minorTickMark val="none"/>
        <c:tickLblPos val="nextTo"/>
        <c:crossAx val="162031872"/>
        <c:crosses val="autoZero"/>
        <c:auto val="1"/>
        <c:lblAlgn val="ctr"/>
        <c:lblOffset val="100"/>
        <c:noMultiLvlLbl val="0"/>
      </c:catAx>
      <c:valAx>
        <c:axId val="162031872"/>
        <c:scaling>
          <c:orientation val="minMax"/>
        </c:scaling>
        <c:delete val="0"/>
        <c:axPos val="l"/>
        <c:majorGridlines/>
        <c:numFmt formatCode="0.0" sourceLinked="1"/>
        <c:majorTickMark val="none"/>
        <c:minorTickMark val="none"/>
        <c:tickLblPos val="nextTo"/>
        <c:crossAx val="162030336"/>
        <c:crosses val="autoZero"/>
        <c:crossBetween val="between"/>
      </c:valAx>
    </c:plotArea>
    <c:legend>
      <c:legendPos val="b"/>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FD604"/>
            </a:solidFill>
          </c:spPr>
          <c:dPt>
            <c:idx val="1"/>
            <c:bubble3D val="0"/>
            <c:spPr>
              <a:solidFill>
                <a:schemeClr val="bg1">
                  <a:lumMod val="50000"/>
                </a:schemeClr>
              </a:solidFill>
            </c:spPr>
          </c:dPt>
          <c:val>
            <c:numRef>
              <c:f>BCG!$G$92:$G$93</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lumMod val="90000"/>
      </a:schemeClr>
    </a:solidFill>
    <a:ln>
      <a:noFill/>
    </a:ln>
  </c:sp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22454145894486"/>
          <c:y val="0.18565400843881857"/>
          <c:w val="0.76134122287968553"/>
          <c:h val="0.81434599156118226"/>
        </c:manualLayout>
      </c:layout>
      <c:pieChart>
        <c:varyColors val="1"/>
        <c:ser>
          <c:idx val="0"/>
          <c:order val="0"/>
          <c:spPr>
            <a:solidFill>
              <a:srgbClr val="4FD604"/>
            </a:solidFill>
          </c:spPr>
          <c:dPt>
            <c:idx val="1"/>
            <c:bubble3D val="0"/>
            <c:spPr>
              <a:solidFill>
                <a:schemeClr val="bg1">
                  <a:lumMod val="50000"/>
                </a:schemeClr>
              </a:solidFill>
            </c:spPr>
          </c:dPt>
          <c:val>
            <c:numRef>
              <c:f>BCG!$G$97:$G$98</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lumMod val="90000"/>
      </a:schemeClr>
    </a:solidFill>
    <a:ln>
      <a:noFill/>
    </a:ln>
  </c:sp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222436356297"/>
          <c:y val="0.10628019323671511"/>
          <c:w val="0.75990675990675949"/>
          <c:h val="0.78743961352657188"/>
        </c:manualLayout>
      </c:layout>
      <c:pieChart>
        <c:varyColors val="1"/>
        <c:ser>
          <c:idx val="0"/>
          <c:order val="0"/>
          <c:spPr>
            <a:solidFill>
              <a:schemeClr val="bg1">
                <a:lumMod val="50000"/>
              </a:schemeClr>
            </a:solidFill>
          </c:spPr>
          <c:dPt>
            <c:idx val="0"/>
            <c:bubble3D val="0"/>
            <c:spPr>
              <a:solidFill>
                <a:srgbClr val="4FD604"/>
              </a:solidFill>
            </c:spPr>
          </c:dPt>
          <c:val>
            <c:numRef>
              <c:f>BCG!$G$102:$G$103</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lumMod val="90000"/>
      </a:schemeClr>
    </a:solidFill>
    <a:ln>
      <a:noFill/>
    </a:ln>
  </c:spPr>
  <c:printSettings>
    <c:headerFooter/>
    <c:pageMargins b="0.750000000000001" l="0.70000000000000062" r="0.70000000000000062" t="0.75000000000000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4FD604"/>
            </a:solidFill>
          </c:spPr>
          <c:dPt>
            <c:idx val="1"/>
            <c:bubble3D val="0"/>
            <c:spPr>
              <a:solidFill>
                <a:schemeClr val="bg1">
                  <a:lumMod val="50000"/>
                </a:schemeClr>
              </a:solidFill>
            </c:spPr>
          </c:dPt>
          <c:val>
            <c:numRef>
              <c:f>BCG!$G$107:$G$108</c:f>
              <c:numCache>
                <c:formatCode>General</c:formatCode>
                <c:ptCount val="2"/>
                <c:pt idx="0">
                  <c:v>0</c:v>
                </c:pt>
                <c:pt idx="1">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lumMod val="90000"/>
      </a:schemeClr>
    </a:solidFill>
    <a:ln>
      <a:noFill/>
    </a:ln>
  </c:sp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7.xml"/><Relationship Id="rId13" Type="http://schemas.openxmlformats.org/officeDocument/2006/relationships/chart" Target="../charts/chart32.xml"/><Relationship Id="rId18" Type="http://schemas.openxmlformats.org/officeDocument/2006/relationships/chart" Target="../charts/chart37.xml"/><Relationship Id="rId26" Type="http://schemas.openxmlformats.org/officeDocument/2006/relationships/chart" Target="../charts/chart45.xml"/><Relationship Id="rId3" Type="http://schemas.openxmlformats.org/officeDocument/2006/relationships/chart" Target="../charts/chart22.xml"/><Relationship Id="rId21" Type="http://schemas.openxmlformats.org/officeDocument/2006/relationships/chart" Target="../charts/chart40.xml"/><Relationship Id="rId7" Type="http://schemas.openxmlformats.org/officeDocument/2006/relationships/chart" Target="../charts/chart26.xml"/><Relationship Id="rId12" Type="http://schemas.openxmlformats.org/officeDocument/2006/relationships/chart" Target="../charts/chart31.xml"/><Relationship Id="rId17" Type="http://schemas.openxmlformats.org/officeDocument/2006/relationships/chart" Target="../charts/chart36.xml"/><Relationship Id="rId25" Type="http://schemas.openxmlformats.org/officeDocument/2006/relationships/chart" Target="../charts/chart44.xml"/><Relationship Id="rId2" Type="http://schemas.openxmlformats.org/officeDocument/2006/relationships/chart" Target="../charts/chart21.xml"/><Relationship Id="rId16" Type="http://schemas.openxmlformats.org/officeDocument/2006/relationships/chart" Target="../charts/chart35.xml"/><Relationship Id="rId20" Type="http://schemas.openxmlformats.org/officeDocument/2006/relationships/chart" Target="../charts/chart39.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24" Type="http://schemas.openxmlformats.org/officeDocument/2006/relationships/chart" Target="../charts/chart43.xml"/><Relationship Id="rId5" Type="http://schemas.openxmlformats.org/officeDocument/2006/relationships/chart" Target="../charts/chart24.xml"/><Relationship Id="rId15" Type="http://schemas.openxmlformats.org/officeDocument/2006/relationships/chart" Target="../charts/chart34.xml"/><Relationship Id="rId23" Type="http://schemas.openxmlformats.org/officeDocument/2006/relationships/chart" Target="../charts/chart42.xml"/><Relationship Id="rId10" Type="http://schemas.openxmlformats.org/officeDocument/2006/relationships/chart" Target="../charts/chart29.xml"/><Relationship Id="rId19" Type="http://schemas.openxmlformats.org/officeDocument/2006/relationships/chart" Target="../charts/chart38.xml"/><Relationship Id="rId4" Type="http://schemas.openxmlformats.org/officeDocument/2006/relationships/chart" Target="../charts/chart23.xml"/><Relationship Id="rId9" Type="http://schemas.openxmlformats.org/officeDocument/2006/relationships/chart" Target="../charts/chart28.xml"/><Relationship Id="rId14" Type="http://schemas.openxmlformats.org/officeDocument/2006/relationships/chart" Target="../charts/chart33.xml"/><Relationship Id="rId22"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11" Type="http://schemas.openxmlformats.org/officeDocument/2006/relationships/chart" Target="../charts/chart56.xml"/><Relationship Id="rId5" Type="http://schemas.openxmlformats.org/officeDocument/2006/relationships/chart" Target="../charts/chart50.xml"/><Relationship Id="rId10" Type="http://schemas.openxmlformats.org/officeDocument/2006/relationships/chart" Target="../charts/chart55.xml"/><Relationship Id="rId4" Type="http://schemas.openxmlformats.org/officeDocument/2006/relationships/chart" Target="../charts/chart49.xml"/><Relationship Id="rId9" Type="http://schemas.openxmlformats.org/officeDocument/2006/relationships/chart" Target="../charts/chart54.xml"/></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95250</xdr:rowOff>
    </xdr:from>
    <xdr:to>
      <xdr:col>9</xdr:col>
      <xdr:colOff>238125</xdr:colOff>
      <xdr:row>33</xdr:row>
      <xdr:rowOff>66675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95250"/>
          <a:ext cx="5943600" cy="531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1209675</xdr:colOff>
      <xdr:row>20</xdr:row>
      <xdr:rowOff>95251</xdr:rowOff>
    </xdr:from>
    <xdr:to>
      <xdr:col>3</xdr:col>
      <xdr:colOff>2600325</xdr:colOff>
      <xdr:row>27</xdr:row>
      <xdr:rowOff>114300</xdr:rowOff>
    </xdr:to>
    <xdr:graphicFrame macro="">
      <xdr:nvGraphicFramePr>
        <xdr:cNvPr id="1068" name="Chart -10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933450</xdr:colOff>
      <xdr:row>33</xdr:row>
      <xdr:rowOff>142875</xdr:rowOff>
    </xdr:from>
    <xdr:to>
      <xdr:col>2</xdr:col>
      <xdr:colOff>2495549</xdr:colOff>
      <xdr:row>43</xdr:row>
      <xdr:rowOff>0</xdr:rowOff>
    </xdr:to>
    <xdr:graphicFrame macro="">
      <xdr:nvGraphicFramePr>
        <xdr:cNvPr id="1069" name="Chart -1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1304926</xdr:colOff>
      <xdr:row>66</xdr:row>
      <xdr:rowOff>95250</xdr:rowOff>
    </xdr:from>
    <xdr:to>
      <xdr:col>2</xdr:col>
      <xdr:colOff>2619376</xdr:colOff>
      <xdr:row>73</xdr:row>
      <xdr:rowOff>133349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466725</xdr:colOff>
      <xdr:row>53</xdr:row>
      <xdr:rowOff>38101</xdr:rowOff>
    </xdr:from>
    <xdr:to>
      <xdr:col>2</xdr:col>
      <xdr:colOff>2324100</xdr:colOff>
      <xdr:row>64</xdr:row>
      <xdr:rowOff>66676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400049</xdr:colOff>
      <xdr:row>72</xdr:row>
      <xdr:rowOff>9525</xdr:rowOff>
    </xdr:from>
    <xdr:to>
      <xdr:col>2</xdr:col>
      <xdr:colOff>1152524</xdr:colOff>
      <xdr:row>76</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266700</xdr:colOff>
      <xdr:row>87</xdr:row>
      <xdr:rowOff>28574</xdr:rowOff>
    </xdr:from>
    <xdr:to>
      <xdr:col>2</xdr:col>
      <xdr:colOff>1866900</xdr:colOff>
      <xdr:row>96</xdr:row>
      <xdr:rowOff>114299</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352425</xdr:colOff>
      <xdr:row>87</xdr:row>
      <xdr:rowOff>47625</xdr:rowOff>
    </xdr:from>
    <xdr:to>
      <xdr:col>3</xdr:col>
      <xdr:colOff>1962150</xdr:colOff>
      <xdr:row>96</xdr:row>
      <xdr:rowOff>66675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152400</xdr:colOff>
      <xdr:row>100</xdr:row>
      <xdr:rowOff>0</xdr:rowOff>
    </xdr:from>
    <xdr:to>
      <xdr:col>2</xdr:col>
      <xdr:colOff>1514475</xdr:colOff>
      <xdr:row>107</xdr:row>
      <xdr:rowOff>142875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885825</xdr:colOff>
      <xdr:row>101</xdr:row>
      <xdr:rowOff>123825</xdr:rowOff>
    </xdr:from>
    <xdr:to>
      <xdr:col>3</xdr:col>
      <xdr:colOff>2085975</xdr:colOff>
      <xdr:row>108</xdr:row>
      <xdr:rowOff>47625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1238250</xdr:colOff>
      <xdr:row>29</xdr:row>
      <xdr:rowOff>114300</xdr:rowOff>
    </xdr:from>
    <xdr:to>
      <xdr:col>3</xdr:col>
      <xdr:colOff>1343025</xdr:colOff>
      <xdr:row>37</xdr:row>
      <xdr:rowOff>152400</xdr:rowOff>
    </xdr:to>
    <xdr:graphicFrame macro="">
      <xdr:nvGraphicFramePr>
        <xdr:cNvPr id="4137" name="Chart -10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xdr:colOff>
      <xdr:row>30</xdr:row>
      <xdr:rowOff>9525</xdr:rowOff>
    </xdr:from>
    <xdr:to>
      <xdr:col>4</xdr:col>
      <xdr:colOff>1743075</xdr:colOff>
      <xdr:row>39</xdr:row>
      <xdr:rowOff>9525</xdr:rowOff>
    </xdr:to>
    <xdr:graphicFrame macro="">
      <xdr:nvGraphicFramePr>
        <xdr:cNvPr id="4138" name="Chart -1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409575</xdr:colOff>
      <xdr:row>76</xdr:row>
      <xdr:rowOff>76200</xdr:rowOff>
    </xdr:from>
    <xdr:to>
      <xdr:col>3</xdr:col>
      <xdr:colOff>1628775</xdr:colOff>
      <xdr:row>82</xdr:row>
      <xdr:rowOff>66675</xdr:rowOff>
    </xdr:to>
    <xdr:graphicFrame macro="">
      <xdr:nvGraphicFramePr>
        <xdr:cNvPr id="4" name="Chart -10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733425</xdr:colOff>
      <xdr:row>87</xdr:row>
      <xdr:rowOff>0</xdr:rowOff>
    </xdr:from>
    <xdr:to>
      <xdr:col>2</xdr:col>
      <xdr:colOff>1457325</xdr:colOff>
      <xdr:row>91</xdr:row>
      <xdr:rowOff>123825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171450</xdr:colOff>
      <xdr:row>73</xdr:row>
      <xdr:rowOff>38100</xdr:rowOff>
    </xdr:from>
    <xdr:to>
      <xdr:col>2</xdr:col>
      <xdr:colOff>1533525</xdr:colOff>
      <xdr:row>79</xdr:row>
      <xdr:rowOff>190500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171450</xdr:colOff>
      <xdr:row>109</xdr:row>
      <xdr:rowOff>57150</xdr:rowOff>
    </xdr:from>
    <xdr:to>
      <xdr:col>2</xdr:col>
      <xdr:colOff>1466850</xdr:colOff>
      <xdr:row>116</xdr:row>
      <xdr:rowOff>57150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123826</xdr:colOff>
      <xdr:row>109</xdr:row>
      <xdr:rowOff>85725</xdr:rowOff>
    </xdr:from>
    <xdr:to>
      <xdr:col>3</xdr:col>
      <xdr:colOff>1419226</xdr:colOff>
      <xdr:row>116</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647700</xdr:colOff>
      <xdr:row>120</xdr:row>
      <xdr:rowOff>19050</xdr:rowOff>
    </xdr:from>
    <xdr:to>
      <xdr:col>3</xdr:col>
      <xdr:colOff>257175</xdr:colOff>
      <xdr:row>127</xdr:row>
      <xdr:rowOff>9525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323850</xdr:colOff>
      <xdr:row>132</xdr:row>
      <xdr:rowOff>0</xdr:rowOff>
    </xdr:from>
    <xdr:to>
      <xdr:col>4</xdr:col>
      <xdr:colOff>1524000</xdr:colOff>
      <xdr:row>138</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304800</xdr:colOff>
      <xdr:row>27</xdr:row>
      <xdr:rowOff>142875</xdr:rowOff>
    </xdr:from>
    <xdr:to>
      <xdr:col>9</xdr:col>
      <xdr:colOff>9525</xdr:colOff>
      <xdr:row>28</xdr:row>
      <xdr:rowOff>123825</xdr:rowOff>
    </xdr:to>
    <xdr:sp macro="" textlink="">
      <xdr:nvSpPr>
        <xdr:cNvPr id="10274" name="Rectangle 4"/>
        <xdr:cNvSpPr>
          <a:spLocks noChangeArrowheads="1"/>
        </xdr:cNvSpPr>
      </xdr:nvSpPr>
      <xdr:spPr bwMode="auto">
        <a:xfrm>
          <a:off x="3810000" y="4619625"/>
          <a:ext cx="142875" cy="142875"/>
        </a:xfrm>
        <a:prstGeom prst="rect">
          <a:avLst/>
        </a:prstGeom>
        <a:solidFill>
          <a:srgbClr val="993366">
            <a:alpha val="79999"/>
          </a:srgbClr>
        </a:solidFill>
        <a:ln w="9525">
          <a:solidFill>
            <a:srgbClr val="000000"/>
          </a:solidFill>
          <a:miter lim="800000"/>
          <a:headEnd/>
          <a:tailEnd/>
        </a:ln>
      </xdr:spPr>
    </xdr:sp>
    <xdr:clientData/>
  </xdr:twoCellAnchor>
  <xdr:twoCellAnchor>
    <xdr:from>
      <xdr:col>7</xdr:col>
      <xdr:colOff>428623</xdr:colOff>
      <xdr:row>22</xdr:row>
      <xdr:rowOff>9525</xdr:rowOff>
    </xdr:from>
    <xdr:to>
      <xdr:col>9</xdr:col>
      <xdr:colOff>238124</xdr:colOff>
      <xdr:row>33</xdr:row>
      <xdr:rowOff>28575</xdr:rowOff>
    </xdr:to>
    <xdr:sp macro="" textlink="">
      <xdr:nvSpPr>
        <xdr:cNvPr id="10275" name="Line 5"/>
        <xdr:cNvSpPr>
          <a:spLocks noChangeShapeType="1"/>
        </xdr:cNvSpPr>
      </xdr:nvSpPr>
      <xdr:spPr bwMode="auto">
        <a:xfrm>
          <a:off x="3495673" y="3676650"/>
          <a:ext cx="685801" cy="1800225"/>
        </a:xfrm>
        <a:prstGeom prst="line">
          <a:avLst/>
        </a:prstGeom>
        <a:noFill/>
        <a:ln w="28575">
          <a:solidFill>
            <a:srgbClr val="0000FF"/>
          </a:solidFill>
          <a:round/>
          <a:headEnd/>
          <a:tailEnd type="stealth" w="lg" len="lg"/>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457200</xdr:colOff>
      <xdr:row>20</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123825</xdr:rowOff>
    </xdr:from>
    <xdr:to>
      <xdr:col>6</xdr:col>
      <xdr:colOff>609600</xdr:colOff>
      <xdr:row>17</xdr:row>
      <xdr:rowOff>114300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18</xdr:row>
      <xdr:rowOff>85725</xdr:rowOff>
    </xdr:from>
    <xdr:to>
      <xdr:col>6</xdr:col>
      <xdr:colOff>638175</xdr:colOff>
      <xdr:row>35</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37</xdr:row>
      <xdr:rowOff>66675</xdr:rowOff>
    </xdr:from>
    <xdr:to>
      <xdr:col>6</xdr:col>
      <xdr:colOff>609600</xdr:colOff>
      <xdr:row>54</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55</xdr:row>
      <xdr:rowOff>152400</xdr:rowOff>
    </xdr:from>
    <xdr:to>
      <xdr:col>6</xdr:col>
      <xdr:colOff>600075</xdr:colOff>
      <xdr:row>72</xdr:row>
      <xdr:rowOff>142875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74</xdr:row>
      <xdr:rowOff>85725</xdr:rowOff>
    </xdr:from>
    <xdr:to>
      <xdr:col>6</xdr:col>
      <xdr:colOff>561975</xdr:colOff>
      <xdr:row>91</xdr:row>
      <xdr:rowOff>76200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114300</xdr:colOff>
      <xdr:row>92</xdr:row>
      <xdr:rowOff>104775</xdr:rowOff>
    </xdr:from>
    <xdr:to>
      <xdr:col>6</xdr:col>
      <xdr:colOff>571500</xdr:colOff>
      <xdr:row>109</xdr:row>
      <xdr:rowOff>95250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104775</xdr:colOff>
      <xdr:row>110</xdr:row>
      <xdr:rowOff>104775</xdr:rowOff>
    </xdr:from>
    <xdr:to>
      <xdr:col>6</xdr:col>
      <xdr:colOff>561975</xdr:colOff>
      <xdr:row>127</xdr:row>
      <xdr:rowOff>95250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133350</xdr:colOff>
      <xdr:row>128</xdr:row>
      <xdr:rowOff>85725</xdr:rowOff>
    </xdr:from>
    <xdr:to>
      <xdr:col>6</xdr:col>
      <xdr:colOff>590550</xdr:colOff>
      <xdr:row>145</xdr:row>
      <xdr:rowOff>76200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1</xdr:row>
      <xdr:rowOff>0</xdr:rowOff>
    </xdr:from>
    <xdr:to>
      <xdr:col>14</xdr:col>
      <xdr:colOff>457200</xdr:colOff>
      <xdr:row>17</xdr:row>
      <xdr:rowOff>152400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647700</xdr:colOff>
      <xdr:row>18</xdr:row>
      <xdr:rowOff>85725</xdr:rowOff>
    </xdr:from>
    <xdr:to>
      <xdr:col>14</xdr:col>
      <xdr:colOff>419100</xdr:colOff>
      <xdr:row>35</xdr:row>
      <xdr:rowOff>76200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647700</xdr:colOff>
      <xdr:row>37</xdr:row>
      <xdr:rowOff>76200</xdr:rowOff>
    </xdr:from>
    <xdr:to>
      <xdr:col>14</xdr:col>
      <xdr:colOff>419100</xdr:colOff>
      <xdr:row>54</xdr:row>
      <xdr:rowOff>66675</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93</xdr:row>
      <xdr:rowOff>0</xdr:rowOff>
    </xdr:from>
    <xdr:to>
      <xdr:col>14</xdr:col>
      <xdr:colOff>457200</xdr:colOff>
      <xdr:row>109</xdr:row>
      <xdr:rowOff>152400</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56</xdr:row>
      <xdr:rowOff>0</xdr:rowOff>
    </xdr:from>
    <xdr:to>
      <xdr:col>14</xdr:col>
      <xdr:colOff>457200</xdr:colOff>
      <xdr:row>72</xdr:row>
      <xdr:rowOff>152400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75</xdr:row>
      <xdr:rowOff>0</xdr:rowOff>
    </xdr:from>
    <xdr:to>
      <xdr:col>14</xdr:col>
      <xdr:colOff>457200</xdr:colOff>
      <xdr:row>91</xdr:row>
      <xdr:rowOff>152400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111</xdr:row>
      <xdr:rowOff>0</xdr:rowOff>
    </xdr:from>
    <xdr:to>
      <xdr:col>14</xdr:col>
      <xdr:colOff>457200</xdr:colOff>
      <xdr:row>127</xdr:row>
      <xdr:rowOff>152400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129</xdr:row>
      <xdr:rowOff>0</xdr:rowOff>
    </xdr:from>
    <xdr:to>
      <xdr:col>14</xdr:col>
      <xdr:colOff>457200</xdr:colOff>
      <xdr:row>145</xdr:row>
      <xdr:rowOff>152400</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133350</xdr:colOff>
      <xdr:row>146</xdr:row>
      <xdr:rowOff>85725</xdr:rowOff>
    </xdr:from>
    <xdr:to>
      <xdr:col>6</xdr:col>
      <xdr:colOff>590550</xdr:colOff>
      <xdr:row>163</xdr:row>
      <xdr:rowOff>76200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147</xdr:row>
      <xdr:rowOff>0</xdr:rowOff>
    </xdr:from>
    <xdr:to>
      <xdr:col>14</xdr:col>
      <xdr:colOff>457200</xdr:colOff>
      <xdr:row>163</xdr:row>
      <xdr:rowOff>152400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219075</xdr:colOff>
      <xdr:row>164</xdr:row>
      <xdr:rowOff>76200</xdr:rowOff>
    </xdr:from>
    <xdr:to>
      <xdr:col>6</xdr:col>
      <xdr:colOff>676275</xdr:colOff>
      <xdr:row>181</xdr:row>
      <xdr:rowOff>66675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28575</xdr:colOff>
      <xdr:row>164</xdr:row>
      <xdr:rowOff>123825</xdr:rowOff>
    </xdr:from>
    <xdr:to>
      <xdr:col>14</xdr:col>
      <xdr:colOff>485775</xdr:colOff>
      <xdr:row>181</xdr:row>
      <xdr:rowOff>114300</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200025</xdr:colOff>
      <xdr:row>182</xdr:row>
      <xdr:rowOff>95250</xdr:rowOff>
    </xdr:from>
    <xdr:to>
      <xdr:col>6</xdr:col>
      <xdr:colOff>657225</xdr:colOff>
      <xdr:row>199</xdr:row>
      <xdr:rowOff>85725</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183</xdr:row>
      <xdr:rowOff>0</xdr:rowOff>
    </xdr:from>
    <xdr:to>
      <xdr:col>14</xdr:col>
      <xdr:colOff>457200</xdr:colOff>
      <xdr:row>199</xdr:row>
      <xdr:rowOff>152400</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219075</xdr:colOff>
      <xdr:row>200</xdr:row>
      <xdr:rowOff>114300</xdr:rowOff>
    </xdr:from>
    <xdr:to>
      <xdr:col>6</xdr:col>
      <xdr:colOff>676275</xdr:colOff>
      <xdr:row>217</xdr:row>
      <xdr:rowOff>104775</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201</xdr:row>
      <xdr:rowOff>0</xdr:rowOff>
    </xdr:from>
    <xdr:to>
      <xdr:col>14</xdr:col>
      <xdr:colOff>457200</xdr:colOff>
      <xdr:row>217</xdr:row>
      <xdr:rowOff>152400</xdr:rowOff>
    </xdr:to>
    <xdr:graphicFrame macro="">
      <xdr:nvGraphicFramePr>
        <xdr:cNvPr id="53" name="Chart 5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180975</xdr:colOff>
      <xdr:row>218</xdr:row>
      <xdr:rowOff>152400</xdr:rowOff>
    </xdr:from>
    <xdr:to>
      <xdr:col>6</xdr:col>
      <xdr:colOff>638175</xdr:colOff>
      <xdr:row>235</xdr:row>
      <xdr:rowOff>142875</xdr:rowOff>
    </xdr:to>
    <xdr:graphicFrame macro="">
      <xdr:nvGraphicFramePr>
        <xdr:cNvPr id="54" name="Chart 5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219</xdr:row>
      <xdr:rowOff>0</xdr:rowOff>
    </xdr:from>
    <xdr:to>
      <xdr:col>14</xdr:col>
      <xdr:colOff>457200</xdr:colOff>
      <xdr:row>235</xdr:row>
      <xdr:rowOff>152400</xdr:rowOff>
    </xdr:to>
    <xdr:graphicFrame macro="">
      <xdr:nvGraphicFramePr>
        <xdr:cNvPr id="55" name="Chart 5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457200</xdr:colOff>
      <xdr:row>19</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xdr:row>
      <xdr:rowOff>0</xdr:rowOff>
    </xdr:from>
    <xdr:to>
      <xdr:col>14</xdr:col>
      <xdr:colOff>457200</xdr:colOff>
      <xdr:row>19</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22</xdr:row>
      <xdr:rowOff>0</xdr:rowOff>
    </xdr:from>
    <xdr:to>
      <xdr:col>7</xdr:col>
      <xdr:colOff>457200</xdr:colOff>
      <xdr:row>38</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22</xdr:row>
      <xdr:rowOff>0</xdr:rowOff>
    </xdr:from>
    <xdr:to>
      <xdr:col>14</xdr:col>
      <xdr:colOff>457200</xdr:colOff>
      <xdr:row>38</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41</xdr:row>
      <xdr:rowOff>0</xdr:rowOff>
    </xdr:from>
    <xdr:to>
      <xdr:col>7</xdr:col>
      <xdr:colOff>457200</xdr:colOff>
      <xdr:row>57</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41</xdr:row>
      <xdr:rowOff>0</xdr:rowOff>
    </xdr:from>
    <xdr:to>
      <xdr:col>14</xdr:col>
      <xdr:colOff>457200</xdr:colOff>
      <xdr:row>57</xdr:row>
      <xdr:rowOff>152400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60</xdr:row>
      <xdr:rowOff>0</xdr:rowOff>
    </xdr:from>
    <xdr:to>
      <xdr:col>7</xdr:col>
      <xdr:colOff>457200</xdr:colOff>
      <xdr:row>76</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60</xdr:row>
      <xdr:rowOff>0</xdr:rowOff>
    </xdr:from>
    <xdr:to>
      <xdr:col>14</xdr:col>
      <xdr:colOff>457200</xdr:colOff>
      <xdr:row>76</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79</xdr:row>
      <xdr:rowOff>0</xdr:rowOff>
    </xdr:from>
    <xdr:to>
      <xdr:col>7</xdr:col>
      <xdr:colOff>457200</xdr:colOff>
      <xdr:row>95</xdr:row>
      <xdr:rowOff>152400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79</xdr:row>
      <xdr:rowOff>0</xdr:rowOff>
    </xdr:from>
    <xdr:to>
      <xdr:col>14</xdr:col>
      <xdr:colOff>457200</xdr:colOff>
      <xdr:row>95</xdr:row>
      <xdr:rowOff>152400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98</xdr:row>
      <xdr:rowOff>0</xdr:rowOff>
    </xdr:from>
    <xdr:to>
      <xdr:col>7</xdr:col>
      <xdr:colOff>457200</xdr:colOff>
      <xdr:row>114</xdr:row>
      <xdr:rowOff>152400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election activeCell="K15" sqref="K15"/>
    </sheetView>
  </sheetViews>
  <sheetFormatPr defaultRowHeight="12.75" x14ac:dyDescent="0.2"/>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24"/>
  </sheetPr>
  <dimension ref="A1:N68"/>
  <sheetViews>
    <sheetView showGridLines="0" workbookViewId="0">
      <selection activeCell="J10" sqref="J10"/>
    </sheetView>
  </sheetViews>
  <sheetFormatPr defaultColWidth="11" defaultRowHeight="12.75" x14ac:dyDescent="0.2"/>
  <cols>
    <col min="1" max="1" width="2.75" style="120" customWidth="1"/>
    <col min="2" max="2" width="43.75" style="120" customWidth="1"/>
    <col min="3" max="3" width="6" style="120" bestFit="1" customWidth="1"/>
    <col min="4" max="7" width="6" style="120" customWidth="1"/>
    <col min="8" max="16384" width="11" style="120"/>
  </cols>
  <sheetData>
    <row r="1" spans="1:14" ht="13.5" thickBot="1" x14ac:dyDescent="0.25">
      <c r="B1" s="602"/>
      <c r="C1" s="602"/>
      <c r="D1" s="602"/>
      <c r="E1" s="602"/>
      <c r="F1" s="602"/>
      <c r="G1" s="602"/>
      <c r="H1" s="602"/>
      <c r="I1" s="602"/>
      <c r="J1" s="602"/>
      <c r="K1" s="602"/>
      <c r="L1" s="602"/>
      <c r="M1" s="602"/>
    </row>
    <row r="2" spans="1:14" ht="13.5" thickBot="1" x14ac:dyDescent="0.25">
      <c r="B2" s="603" t="s">
        <v>302</v>
      </c>
      <c r="C2" s="604"/>
      <c r="D2" s="604"/>
      <c r="E2" s="604"/>
      <c r="F2" s="604"/>
      <c r="G2" s="604"/>
      <c r="H2" s="604"/>
      <c r="I2" s="604"/>
      <c r="J2" s="604"/>
      <c r="K2" s="604"/>
      <c r="L2" s="604"/>
      <c r="M2" s="604"/>
      <c r="N2" s="605"/>
    </row>
    <row r="4" spans="1:14" ht="13.5" thickBot="1" x14ac:dyDescent="0.25"/>
    <row r="5" spans="1:14" ht="15.75" thickBot="1" x14ac:dyDescent="0.25">
      <c r="B5" s="442" t="s">
        <v>308</v>
      </c>
      <c r="G5" s="513" t="s">
        <v>254</v>
      </c>
      <c r="H5" s="611"/>
      <c r="I5" s="514"/>
    </row>
    <row r="7" spans="1:14" ht="13.5" thickBot="1" x14ac:dyDescent="0.25"/>
    <row r="8" spans="1:14" ht="12.95" customHeight="1" x14ac:dyDescent="0.2">
      <c r="A8" s="335"/>
      <c r="B8" s="336"/>
      <c r="C8" s="336"/>
      <c r="D8" s="606">
        <f>START!$D$245</f>
        <v>0</v>
      </c>
      <c r="E8" s="610"/>
      <c r="F8" s="606">
        <f>START!$F$245</f>
        <v>0</v>
      </c>
      <c r="G8" s="607"/>
    </row>
    <row r="9" spans="1:14" ht="12.95" customHeight="1" x14ac:dyDescent="0.25">
      <c r="A9" s="337"/>
      <c r="B9" s="338"/>
      <c r="C9" s="338"/>
      <c r="D9" s="608"/>
      <c r="E9" s="608"/>
      <c r="F9" s="608"/>
      <c r="G9" s="609"/>
      <c r="J9" s="66"/>
    </row>
    <row r="10" spans="1:14" ht="12.95" customHeight="1" x14ac:dyDescent="0.2">
      <c r="A10" s="337"/>
      <c r="B10" s="338"/>
      <c r="C10" s="338"/>
      <c r="D10" s="608"/>
      <c r="E10" s="608"/>
      <c r="F10" s="608"/>
      <c r="G10" s="609"/>
      <c r="J10" s="485"/>
    </row>
    <row r="11" spans="1:14" ht="13.5" thickBot="1" x14ac:dyDescent="0.25">
      <c r="A11" s="339"/>
      <c r="B11" s="340" t="s">
        <v>5</v>
      </c>
      <c r="C11" s="341" t="s">
        <v>88</v>
      </c>
      <c r="D11" s="341" t="s">
        <v>19</v>
      </c>
      <c r="E11" s="341" t="s">
        <v>20</v>
      </c>
      <c r="F11" s="341" t="s">
        <v>19</v>
      </c>
      <c r="G11" s="342" t="s">
        <v>20</v>
      </c>
    </row>
    <row r="12" spans="1:14" x14ac:dyDescent="0.2">
      <c r="A12" s="343" t="s">
        <v>25</v>
      </c>
      <c r="B12" s="344">
        <f>START!B26</f>
        <v>0</v>
      </c>
      <c r="C12" s="345">
        <f>START!D26</f>
        <v>0</v>
      </c>
      <c r="D12" s="346">
        <f>START!D252</f>
        <v>0</v>
      </c>
      <c r="E12" s="347">
        <f>C12*D12</f>
        <v>0</v>
      </c>
      <c r="F12" s="346">
        <f>START!F252</f>
        <v>0</v>
      </c>
      <c r="G12" s="348">
        <f>C12*F12</f>
        <v>0</v>
      </c>
    </row>
    <row r="13" spans="1:14" x14ac:dyDescent="0.2">
      <c r="A13" s="343" t="s">
        <v>26</v>
      </c>
      <c r="B13" s="349">
        <f>START!B27</f>
        <v>0</v>
      </c>
      <c r="C13" s="350">
        <f>START!D27</f>
        <v>0</v>
      </c>
      <c r="D13" s="351">
        <f>START!D253</f>
        <v>0</v>
      </c>
      <c r="E13" s="352">
        <f t="shared" ref="E13:E21" si="0">C13*D13</f>
        <v>0</v>
      </c>
      <c r="F13" s="351">
        <f>START!F253</f>
        <v>0</v>
      </c>
      <c r="G13" s="353">
        <f t="shared" ref="G13:G21" si="1">C13*F13</f>
        <v>0</v>
      </c>
    </row>
    <row r="14" spans="1:14" ht="12.75" customHeight="1" x14ac:dyDescent="0.2">
      <c r="A14" s="343" t="s">
        <v>33</v>
      </c>
      <c r="B14" s="349">
        <f>START!B28</f>
        <v>0</v>
      </c>
      <c r="C14" s="350">
        <f>START!D28</f>
        <v>0</v>
      </c>
      <c r="D14" s="351">
        <f>START!D254</f>
        <v>0</v>
      </c>
      <c r="E14" s="352">
        <f t="shared" si="0"/>
        <v>0</v>
      </c>
      <c r="F14" s="351">
        <f>START!F254</f>
        <v>0</v>
      </c>
      <c r="G14" s="353">
        <f t="shared" si="1"/>
        <v>0</v>
      </c>
    </row>
    <row r="15" spans="1:14" ht="16.5" customHeight="1" x14ac:dyDescent="0.2">
      <c r="A15" s="343" t="s">
        <v>32</v>
      </c>
      <c r="B15" s="349">
        <f>START!B29</f>
        <v>0</v>
      </c>
      <c r="C15" s="350">
        <f>START!D29</f>
        <v>0</v>
      </c>
      <c r="D15" s="351">
        <f>START!D255</f>
        <v>0</v>
      </c>
      <c r="E15" s="352">
        <f t="shared" si="0"/>
        <v>0</v>
      </c>
      <c r="F15" s="351">
        <f>START!F255</f>
        <v>0</v>
      </c>
      <c r="G15" s="353">
        <f t="shared" si="1"/>
        <v>0</v>
      </c>
    </row>
    <row r="16" spans="1:14" ht="12.75" customHeight="1" x14ac:dyDescent="0.2">
      <c r="A16" s="343" t="s">
        <v>31</v>
      </c>
      <c r="B16" s="349">
        <f>START!B30</f>
        <v>0</v>
      </c>
      <c r="C16" s="350">
        <f>START!D30</f>
        <v>0</v>
      </c>
      <c r="D16" s="351">
        <f>START!D256</f>
        <v>0</v>
      </c>
      <c r="E16" s="352">
        <f t="shared" si="0"/>
        <v>0</v>
      </c>
      <c r="F16" s="351">
        <f>START!F256</f>
        <v>0</v>
      </c>
      <c r="G16" s="353">
        <f t="shared" si="1"/>
        <v>0</v>
      </c>
    </row>
    <row r="17" spans="1:9" ht="18" customHeight="1" x14ac:dyDescent="0.2">
      <c r="A17" s="343" t="s">
        <v>30</v>
      </c>
      <c r="B17" s="349">
        <f>START!B31</f>
        <v>0</v>
      </c>
      <c r="C17" s="350">
        <f>START!D31</f>
        <v>0</v>
      </c>
      <c r="D17" s="351">
        <f>START!D257</f>
        <v>0</v>
      </c>
      <c r="E17" s="352">
        <f t="shared" si="0"/>
        <v>0</v>
      </c>
      <c r="F17" s="351">
        <f>START!F257</f>
        <v>0</v>
      </c>
      <c r="G17" s="353">
        <f t="shared" si="1"/>
        <v>0</v>
      </c>
    </row>
    <row r="18" spans="1:9" ht="12.75" customHeight="1" x14ac:dyDescent="0.2">
      <c r="A18" s="343" t="s">
        <v>29</v>
      </c>
      <c r="B18" s="349">
        <f>START!B32</f>
        <v>0</v>
      </c>
      <c r="C18" s="350">
        <f>START!D32</f>
        <v>0</v>
      </c>
      <c r="D18" s="351">
        <f>START!D258</f>
        <v>0</v>
      </c>
      <c r="E18" s="352">
        <f t="shared" si="0"/>
        <v>0</v>
      </c>
      <c r="F18" s="351">
        <f>START!F258</f>
        <v>0</v>
      </c>
      <c r="G18" s="353">
        <f t="shared" si="1"/>
        <v>0</v>
      </c>
      <c r="I18" s="333"/>
    </row>
    <row r="19" spans="1:9" x14ac:dyDescent="0.2">
      <c r="A19" s="343" t="s">
        <v>28</v>
      </c>
      <c r="B19" s="349">
        <f>START!B33</f>
        <v>0</v>
      </c>
      <c r="C19" s="350">
        <f>START!D33</f>
        <v>0</v>
      </c>
      <c r="D19" s="351">
        <f>START!D259</f>
        <v>0</v>
      </c>
      <c r="E19" s="352">
        <f t="shared" si="0"/>
        <v>0</v>
      </c>
      <c r="F19" s="351">
        <f>START!F259</f>
        <v>0</v>
      </c>
      <c r="G19" s="353">
        <f t="shared" si="1"/>
        <v>0</v>
      </c>
    </row>
    <row r="20" spans="1:9" ht="12.75" customHeight="1" x14ac:dyDescent="0.2">
      <c r="A20" s="343" t="s">
        <v>27</v>
      </c>
      <c r="B20" s="349">
        <f>START!B34</f>
        <v>0</v>
      </c>
      <c r="C20" s="350">
        <f>START!D34</f>
        <v>0</v>
      </c>
      <c r="D20" s="351">
        <f>START!D260</f>
        <v>0</v>
      </c>
      <c r="E20" s="352">
        <f t="shared" si="0"/>
        <v>0</v>
      </c>
      <c r="F20" s="351">
        <f>START!F260</f>
        <v>0</v>
      </c>
      <c r="G20" s="353">
        <f t="shared" si="1"/>
        <v>0</v>
      </c>
    </row>
    <row r="21" spans="1:9" ht="13.5" thickBot="1" x14ac:dyDescent="0.25">
      <c r="A21" s="343" t="s">
        <v>77</v>
      </c>
      <c r="B21" s="354">
        <f>START!B35</f>
        <v>0</v>
      </c>
      <c r="C21" s="355">
        <f>START!D35</f>
        <v>0</v>
      </c>
      <c r="D21" s="356">
        <f>START!D261</f>
        <v>0</v>
      </c>
      <c r="E21" s="357">
        <f t="shared" si="0"/>
        <v>0</v>
      </c>
      <c r="F21" s="356">
        <f>START!F261</f>
        <v>0</v>
      </c>
      <c r="G21" s="358">
        <f t="shared" si="1"/>
        <v>0</v>
      </c>
    </row>
    <row r="22" spans="1:9" ht="13.5" thickBot="1" x14ac:dyDescent="0.25">
      <c r="A22" s="119"/>
      <c r="B22" s="119"/>
      <c r="C22" s="119"/>
      <c r="D22" s="119"/>
      <c r="E22" s="119"/>
    </row>
    <row r="23" spans="1:9" ht="13.5" thickBot="1" x14ac:dyDescent="0.25">
      <c r="A23" s="359"/>
      <c r="B23" s="268" t="s">
        <v>41</v>
      </c>
      <c r="C23" s="360" t="s">
        <v>88</v>
      </c>
      <c r="D23" s="360" t="s">
        <v>19</v>
      </c>
      <c r="E23" s="360" t="s">
        <v>20</v>
      </c>
      <c r="F23" s="360" t="s">
        <v>19</v>
      </c>
      <c r="G23" s="361" t="s">
        <v>20</v>
      </c>
    </row>
    <row r="24" spans="1:9" x14ac:dyDescent="0.2">
      <c r="A24" s="362" t="s">
        <v>25</v>
      </c>
      <c r="B24" s="363">
        <f>START!B39</f>
        <v>0</v>
      </c>
      <c r="C24" s="352">
        <f>START!D39</f>
        <v>0</v>
      </c>
      <c r="D24" s="351">
        <f>START!D266</f>
        <v>0</v>
      </c>
      <c r="E24" s="352">
        <f>C24*D24</f>
        <v>0</v>
      </c>
      <c r="F24" s="351">
        <f>START!F266</f>
        <v>0</v>
      </c>
      <c r="G24" s="353">
        <f>C24*F24</f>
        <v>0</v>
      </c>
    </row>
    <row r="25" spans="1:9" x14ac:dyDescent="0.2">
      <c r="A25" s="362" t="s">
        <v>26</v>
      </c>
      <c r="B25" s="363">
        <f>START!B40</f>
        <v>0</v>
      </c>
      <c r="C25" s="352">
        <f>START!D40</f>
        <v>0</v>
      </c>
      <c r="D25" s="351">
        <f>START!D267</f>
        <v>0</v>
      </c>
      <c r="E25" s="352">
        <f t="shared" ref="E25:E33" si="2">C25*D25</f>
        <v>0</v>
      </c>
      <c r="F25" s="351">
        <f>START!F267</f>
        <v>0</v>
      </c>
      <c r="G25" s="353">
        <f t="shared" ref="G25:G33" si="3">C25*F25</f>
        <v>0</v>
      </c>
    </row>
    <row r="26" spans="1:9" x14ac:dyDescent="0.2">
      <c r="A26" s="362" t="s">
        <v>33</v>
      </c>
      <c r="B26" s="363">
        <f>START!B41</f>
        <v>0</v>
      </c>
      <c r="C26" s="352">
        <f>START!D41</f>
        <v>0</v>
      </c>
      <c r="D26" s="351">
        <f>START!D268</f>
        <v>0</v>
      </c>
      <c r="E26" s="352">
        <f t="shared" si="2"/>
        <v>0</v>
      </c>
      <c r="F26" s="351">
        <f>START!F268</f>
        <v>0</v>
      </c>
      <c r="G26" s="353">
        <f t="shared" si="3"/>
        <v>0</v>
      </c>
    </row>
    <row r="27" spans="1:9" x14ac:dyDescent="0.2">
      <c r="A27" s="362" t="s">
        <v>32</v>
      </c>
      <c r="B27" s="363">
        <f>START!B42</f>
        <v>0</v>
      </c>
      <c r="C27" s="352">
        <f>START!D42</f>
        <v>0</v>
      </c>
      <c r="D27" s="351">
        <f>START!D269</f>
        <v>0</v>
      </c>
      <c r="E27" s="352">
        <f t="shared" si="2"/>
        <v>0</v>
      </c>
      <c r="F27" s="351">
        <f>START!F269</f>
        <v>0</v>
      </c>
      <c r="G27" s="353">
        <f t="shared" si="3"/>
        <v>0</v>
      </c>
    </row>
    <row r="28" spans="1:9" x14ac:dyDescent="0.2">
      <c r="A28" s="362" t="s">
        <v>31</v>
      </c>
      <c r="B28" s="363">
        <f>START!B43</f>
        <v>0</v>
      </c>
      <c r="C28" s="352">
        <f>START!D43</f>
        <v>0</v>
      </c>
      <c r="D28" s="351">
        <f>START!D270</f>
        <v>0</v>
      </c>
      <c r="E28" s="352">
        <f t="shared" si="2"/>
        <v>0</v>
      </c>
      <c r="F28" s="351">
        <f>START!F270</f>
        <v>0</v>
      </c>
      <c r="G28" s="353">
        <f t="shared" si="3"/>
        <v>0</v>
      </c>
    </row>
    <row r="29" spans="1:9" x14ac:dyDescent="0.2">
      <c r="A29" s="362" t="s">
        <v>30</v>
      </c>
      <c r="B29" s="363">
        <f>START!B44</f>
        <v>0</v>
      </c>
      <c r="C29" s="352">
        <f>START!D44</f>
        <v>0</v>
      </c>
      <c r="D29" s="351">
        <f>START!D271</f>
        <v>0</v>
      </c>
      <c r="E29" s="352">
        <f t="shared" si="2"/>
        <v>0</v>
      </c>
      <c r="F29" s="351">
        <f>START!F271</f>
        <v>0</v>
      </c>
      <c r="G29" s="353">
        <f t="shared" si="3"/>
        <v>0</v>
      </c>
    </row>
    <row r="30" spans="1:9" x14ac:dyDescent="0.2">
      <c r="A30" s="362" t="s">
        <v>29</v>
      </c>
      <c r="B30" s="363">
        <f>START!B45</f>
        <v>0</v>
      </c>
      <c r="C30" s="352">
        <f>START!D45</f>
        <v>0</v>
      </c>
      <c r="D30" s="351">
        <f>START!D272</f>
        <v>0</v>
      </c>
      <c r="E30" s="352">
        <f t="shared" si="2"/>
        <v>0</v>
      </c>
      <c r="F30" s="351">
        <f>START!F272</f>
        <v>0</v>
      </c>
      <c r="G30" s="353">
        <f t="shared" si="3"/>
        <v>0</v>
      </c>
    </row>
    <row r="31" spans="1:9" x14ac:dyDescent="0.2">
      <c r="A31" s="362" t="s">
        <v>28</v>
      </c>
      <c r="B31" s="363">
        <f>START!B46</f>
        <v>0</v>
      </c>
      <c r="C31" s="352">
        <f>START!D46</f>
        <v>0</v>
      </c>
      <c r="D31" s="351">
        <f>START!D273</f>
        <v>0</v>
      </c>
      <c r="E31" s="352">
        <f t="shared" si="2"/>
        <v>0</v>
      </c>
      <c r="F31" s="351">
        <f>START!F273</f>
        <v>0</v>
      </c>
      <c r="G31" s="353">
        <f t="shared" si="3"/>
        <v>0</v>
      </c>
    </row>
    <row r="32" spans="1:9" x14ac:dyDescent="0.2">
      <c r="A32" s="362" t="s">
        <v>27</v>
      </c>
      <c r="B32" s="363">
        <f>START!B47</f>
        <v>0</v>
      </c>
      <c r="C32" s="352">
        <f>START!D47</f>
        <v>0</v>
      </c>
      <c r="D32" s="351">
        <f>START!D274</f>
        <v>0</v>
      </c>
      <c r="E32" s="352">
        <f t="shared" si="2"/>
        <v>0</v>
      </c>
      <c r="F32" s="351">
        <f>START!F274</f>
        <v>0</v>
      </c>
      <c r="G32" s="353">
        <f t="shared" si="3"/>
        <v>0</v>
      </c>
    </row>
    <row r="33" spans="1:7" ht="13.5" thickBot="1" x14ac:dyDescent="0.25">
      <c r="A33" s="364" t="s">
        <v>77</v>
      </c>
      <c r="B33" s="365">
        <f>START!B48</f>
        <v>0</v>
      </c>
      <c r="C33" s="357">
        <f>START!D48</f>
        <v>0</v>
      </c>
      <c r="D33" s="356">
        <f>START!D275</f>
        <v>0</v>
      </c>
      <c r="E33" s="357">
        <f t="shared" si="2"/>
        <v>0</v>
      </c>
      <c r="F33" s="366">
        <f>START!F275</f>
        <v>0</v>
      </c>
      <c r="G33" s="358">
        <f t="shared" si="3"/>
        <v>0</v>
      </c>
    </row>
    <row r="37" spans="1:7" ht="15.75" x14ac:dyDescent="0.25">
      <c r="A37" s="334"/>
      <c r="B37" s="395" t="s">
        <v>300</v>
      </c>
      <c r="C37" s="367"/>
      <c r="D37" s="368"/>
      <c r="E37" s="367"/>
    </row>
    <row r="38" spans="1:7" x14ac:dyDescent="0.2">
      <c r="A38" s="119"/>
      <c r="B38" s="119"/>
      <c r="C38" s="119"/>
      <c r="D38" s="119"/>
      <c r="E38" s="119"/>
    </row>
    <row r="39" spans="1:7" x14ac:dyDescent="0.2">
      <c r="A39" s="119"/>
      <c r="B39" s="119"/>
      <c r="C39" s="119"/>
      <c r="D39" s="119"/>
      <c r="E39" s="119"/>
    </row>
    <row r="40" spans="1:7" x14ac:dyDescent="0.2">
      <c r="A40" s="119"/>
      <c r="B40" s="119"/>
      <c r="C40" s="119"/>
      <c r="D40" s="119"/>
      <c r="E40" s="119"/>
    </row>
    <row r="41" spans="1:7" ht="13.5" thickBot="1" x14ac:dyDescent="0.25">
      <c r="A41" s="119"/>
      <c r="B41" s="119"/>
      <c r="C41" s="119"/>
      <c r="D41" s="119"/>
      <c r="E41" s="119"/>
    </row>
    <row r="42" spans="1:7" ht="12.75" customHeight="1" x14ac:dyDescent="0.2">
      <c r="A42" s="335"/>
      <c r="B42" s="336"/>
      <c r="C42" s="336"/>
      <c r="D42" s="606">
        <f>START!$D$245</f>
        <v>0</v>
      </c>
      <c r="E42" s="610"/>
      <c r="F42" s="606">
        <f>START!$F$245</f>
        <v>0</v>
      </c>
      <c r="G42" s="607"/>
    </row>
    <row r="43" spans="1:7" x14ac:dyDescent="0.2">
      <c r="A43" s="337"/>
      <c r="B43" s="338"/>
      <c r="C43" s="338"/>
      <c r="D43" s="608"/>
      <c r="E43" s="608"/>
      <c r="F43" s="608"/>
      <c r="G43" s="609"/>
    </row>
    <row r="44" spans="1:7" x14ac:dyDescent="0.2">
      <c r="A44" s="337"/>
      <c r="B44" s="338"/>
      <c r="C44" s="338"/>
      <c r="D44" s="608"/>
      <c r="E44" s="608"/>
      <c r="F44" s="608"/>
      <c r="G44" s="609"/>
    </row>
    <row r="45" spans="1:7" ht="13.5" thickBot="1" x14ac:dyDescent="0.25">
      <c r="A45" s="369"/>
      <c r="B45" s="340" t="s">
        <v>102</v>
      </c>
      <c r="C45" s="341" t="s">
        <v>88</v>
      </c>
      <c r="D45" s="341" t="s">
        <v>19</v>
      </c>
      <c r="E45" s="341" t="s">
        <v>20</v>
      </c>
      <c r="F45" s="341" t="s">
        <v>19</v>
      </c>
      <c r="G45" s="342" t="s">
        <v>20</v>
      </c>
    </row>
    <row r="46" spans="1:7" x14ac:dyDescent="0.2">
      <c r="A46" s="343" t="s">
        <v>25</v>
      </c>
      <c r="B46" s="349">
        <f>START!B106</f>
        <v>0</v>
      </c>
      <c r="C46" s="352">
        <f>START!D106</f>
        <v>0</v>
      </c>
      <c r="D46" s="370">
        <f>START!D280</f>
        <v>0</v>
      </c>
      <c r="E46" s="352">
        <f>C46*D46</f>
        <v>0</v>
      </c>
      <c r="F46" s="371">
        <f>START!F280</f>
        <v>0</v>
      </c>
      <c r="G46" s="372">
        <f>C46*F46</f>
        <v>0</v>
      </c>
    </row>
    <row r="47" spans="1:7" x14ac:dyDescent="0.2">
      <c r="A47" s="343" t="s">
        <v>26</v>
      </c>
      <c r="B47" s="349">
        <f>START!B107</f>
        <v>0</v>
      </c>
      <c r="C47" s="352">
        <f>START!D107</f>
        <v>0</v>
      </c>
      <c r="D47" s="370">
        <f>START!D281</f>
        <v>0</v>
      </c>
      <c r="E47" s="352">
        <f t="shared" ref="E47:E55" si="4">C47*D47</f>
        <v>0</v>
      </c>
      <c r="F47" s="371">
        <f>START!F281</f>
        <v>0</v>
      </c>
      <c r="G47" s="372">
        <f t="shared" ref="G47:G55" si="5">C47*F47</f>
        <v>0</v>
      </c>
    </row>
    <row r="48" spans="1:7" x14ac:dyDescent="0.2">
      <c r="A48" s="343" t="s">
        <v>33</v>
      </c>
      <c r="B48" s="349">
        <f>START!B108</f>
        <v>0</v>
      </c>
      <c r="C48" s="352">
        <f>START!D108</f>
        <v>0</v>
      </c>
      <c r="D48" s="370">
        <f>START!D282</f>
        <v>0</v>
      </c>
      <c r="E48" s="352">
        <f t="shared" si="4"/>
        <v>0</v>
      </c>
      <c r="F48" s="371">
        <f>START!F282</f>
        <v>0</v>
      </c>
      <c r="G48" s="372">
        <f t="shared" si="5"/>
        <v>0</v>
      </c>
    </row>
    <row r="49" spans="1:7" x14ac:dyDescent="0.2">
      <c r="A49" s="343" t="s">
        <v>32</v>
      </c>
      <c r="B49" s="349">
        <f>START!B109</f>
        <v>0</v>
      </c>
      <c r="C49" s="352">
        <f>START!D109</f>
        <v>0</v>
      </c>
      <c r="D49" s="370">
        <f>START!D283</f>
        <v>0</v>
      </c>
      <c r="E49" s="352">
        <f t="shared" si="4"/>
        <v>0</v>
      </c>
      <c r="F49" s="371">
        <f>START!F283</f>
        <v>0</v>
      </c>
      <c r="G49" s="372">
        <f t="shared" si="5"/>
        <v>0</v>
      </c>
    </row>
    <row r="50" spans="1:7" x14ac:dyDescent="0.2">
      <c r="A50" s="343" t="s">
        <v>31</v>
      </c>
      <c r="B50" s="349">
        <f>START!B110</f>
        <v>0</v>
      </c>
      <c r="C50" s="352">
        <f>START!D110</f>
        <v>0</v>
      </c>
      <c r="D50" s="370">
        <f>START!D284</f>
        <v>0</v>
      </c>
      <c r="E50" s="352">
        <f t="shared" si="4"/>
        <v>0</v>
      </c>
      <c r="F50" s="371">
        <f>START!F284</f>
        <v>0</v>
      </c>
      <c r="G50" s="372">
        <f t="shared" si="5"/>
        <v>0</v>
      </c>
    </row>
    <row r="51" spans="1:7" x14ac:dyDescent="0.2">
      <c r="A51" s="343" t="s">
        <v>30</v>
      </c>
      <c r="B51" s="349">
        <f>START!B111</f>
        <v>0</v>
      </c>
      <c r="C51" s="352">
        <f>START!D111</f>
        <v>0</v>
      </c>
      <c r="D51" s="370">
        <f>START!D285</f>
        <v>0</v>
      </c>
      <c r="E51" s="352">
        <f t="shared" si="4"/>
        <v>0</v>
      </c>
      <c r="F51" s="371">
        <f>START!F285</f>
        <v>0</v>
      </c>
      <c r="G51" s="372">
        <f t="shared" si="5"/>
        <v>0</v>
      </c>
    </row>
    <row r="52" spans="1:7" x14ac:dyDescent="0.2">
      <c r="A52" s="343" t="s">
        <v>29</v>
      </c>
      <c r="B52" s="349">
        <f>START!B112</f>
        <v>0</v>
      </c>
      <c r="C52" s="352">
        <f>START!D112</f>
        <v>0</v>
      </c>
      <c r="D52" s="370">
        <f>START!D286</f>
        <v>0</v>
      </c>
      <c r="E52" s="352">
        <f t="shared" si="4"/>
        <v>0</v>
      </c>
      <c r="F52" s="371">
        <f>START!F286</f>
        <v>0</v>
      </c>
      <c r="G52" s="372">
        <f t="shared" si="5"/>
        <v>0</v>
      </c>
    </row>
    <row r="53" spans="1:7" x14ac:dyDescent="0.2">
      <c r="A53" s="343" t="s">
        <v>28</v>
      </c>
      <c r="B53" s="349">
        <f>START!B113</f>
        <v>0</v>
      </c>
      <c r="C53" s="352">
        <f>START!D113</f>
        <v>0</v>
      </c>
      <c r="D53" s="370">
        <f>START!D287</f>
        <v>0</v>
      </c>
      <c r="E53" s="352">
        <f t="shared" si="4"/>
        <v>0</v>
      </c>
      <c r="F53" s="371">
        <f>START!F287</f>
        <v>0</v>
      </c>
      <c r="G53" s="372">
        <f t="shared" si="5"/>
        <v>0</v>
      </c>
    </row>
    <row r="54" spans="1:7" x14ac:dyDescent="0.2">
      <c r="A54" s="343" t="s">
        <v>27</v>
      </c>
      <c r="B54" s="349">
        <f>START!B114</f>
        <v>0</v>
      </c>
      <c r="C54" s="352">
        <f>START!D114</f>
        <v>0</v>
      </c>
      <c r="D54" s="370">
        <f>START!D288</f>
        <v>0</v>
      </c>
      <c r="E54" s="352">
        <f t="shared" si="4"/>
        <v>0</v>
      </c>
      <c r="F54" s="371">
        <f>START!F288</f>
        <v>0</v>
      </c>
      <c r="G54" s="372">
        <f t="shared" si="5"/>
        <v>0</v>
      </c>
    </row>
    <row r="55" spans="1:7" ht="13.5" thickBot="1" x14ac:dyDescent="0.25">
      <c r="A55" s="343" t="s">
        <v>77</v>
      </c>
      <c r="B55" s="354">
        <f>START!B115</f>
        <v>0</v>
      </c>
      <c r="C55" s="357">
        <f>START!D115</f>
        <v>0</v>
      </c>
      <c r="D55" s="373">
        <f>START!D289</f>
        <v>0</v>
      </c>
      <c r="E55" s="357">
        <f t="shared" si="4"/>
        <v>0</v>
      </c>
      <c r="F55" s="366">
        <f>START!F289</f>
        <v>0</v>
      </c>
      <c r="G55" s="374">
        <f t="shared" si="5"/>
        <v>0</v>
      </c>
    </row>
    <row r="56" spans="1:7" x14ac:dyDescent="0.2">
      <c r="F56" s="375"/>
      <c r="G56" s="375"/>
    </row>
    <row r="57" spans="1:7" x14ac:dyDescent="0.2">
      <c r="A57" s="376"/>
      <c r="B57" s="377" t="s">
        <v>103</v>
      </c>
      <c r="C57" s="378" t="s">
        <v>88</v>
      </c>
      <c r="D57" s="378" t="s">
        <v>19</v>
      </c>
      <c r="E57" s="378" t="s">
        <v>20</v>
      </c>
      <c r="F57" s="379" t="s">
        <v>19</v>
      </c>
      <c r="G57" s="380" t="s">
        <v>20</v>
      </c>
    </row>
    <row r="58" spans="1:7" x14ac:dyDescent="0.2">
      <c r="A58" s="343" t="s">
        <v>25</v>
      </c>
      <c r="B58" s="381">
        <f>START!B120</f>
        <v>0</v>
      </c>
      <c r="C58" s="382">
        <f>START!D120</f>
        <v>0</v>
      </c>
      <c r="D58" s="383">
        <f>START!D294</f>
        <v>0</v>
      </c>
      <c r="E58" s="382">
        <f>C58*D58</f>
        <v>0</v>
      </c>
      <c r="F58" s="384">
        <f>START!F294</f>
        <v>0</v>
      </c>
      <c r="G58" s="382">
        <f>C58*F58</f>
        <v>0</v>
      </c>
    </row>
    <row r="59" spans="1:7" x14ac:dyDescent="0.2">
      <c r="A59" s="343" t="s">
        <v>26</v>
      </c>
      <c r="B59" s="381">
        <f>START!B121</f>
        <v>0</v>
      </c>
      <c r="C59" s="352">
        <f>START!D121</f>
        <v>0</v>
      </c>
      <c r="D59" s="370">
        <f>START!D295</f>
        <v>0</v>
      </c>
      <c r="E59" s="352">
        <f>C59*D59</f>
        <v>0</v>
      </c>
      <c r="F59" s="385">
        <f>START!F295</f>
        <v>0</v>
      </c>
      <c r="G59" s="352">
        <f t="shared" ref="G59:G67" si="6">C59*F59</f>
        <v>0</v>
      </c>
    </row>
    <row r="60" spans="1:7" x14ac:dyDescent="0.2">
      <c r="A60" s="343" t="s">
        <v>33</v>
      </c>
      <c r="B60" s="381">
        <f>START!B122</f>
        <v>0</v>
      </c>
      <c r="C60" s="352">
        <f>START!D122</f>
        <v>0</v>
      </c>
      <c r="D60" s="370">
        <f>START!D296</f>
        <v>0</v>
      </c>
      <c r="E60" s="352">
        <f>C60*D60</f>
        <v>0</v>
      </c>
      <c r="F60" s="385">
        <f>START!F296</f>
        <v>0</v>
      </c>
      <c r="G60" s="352">
        <f t="shared" si="6"/>
        <v>0</v>
      </c>
    </row>
    <row r="61" spans="1:7" x14ac:dyDescent="0.2">
      <c r="A61" s="343" t="s">
        <v>32</v>
      </c>
      <c r="B61" s="381">
        <f>START!B123</f>
        <v>0</v>
      </c>
      <c r="C61" s="352">
        <f>START!D123</f>
        <v>0</v>
      </c>
      <c r="D61" s="370">
        <f>START!D297</f>
        <v>0</v>
      </c>
      <c r="E61" s="352">
        <f t="shared" ref="E61:E67" si="7">C61*D61</f>
        <v>0</v>
      </c>
      <c r="F61" s="385">
        <f>START!F297</f>
        <v>0</v>
      </c>
      <c r="G61" s="352">
        <f t="shared" si="6"/>
        <v>0</v>
      </c>
    </row>
    <row r="62" spans="1:7" x14ac:dyDescent="0.2">
      <c r="A62" s="343" t="s">
        <v>31</v>
      </c>
      <c r="B62" s="381">
        <f>START!B124</f>
        <v>0</v>
      </c>
      <c r="C62" s="352">
        <f>START!D124</f>
        <v>0</v>
      </c>
      <c r="D62" s="370">
        <f>START!D298</f>
        <v>0</v>
      </c>
      <c r="E62" s="352">
        <f t="shared" si="7"/>
        <v>0</v>
      </c>
      <c r="F62" s="385">
        <f>START!F298</f>
        <v>0</v>
      </c>
      <c r="G62" s="352">
        <f t="shared" si="6"/>
        <v>0</v>
      </c>
    </row>
    <row r="63" spans="1:7" x14ac:dyDescent="0.2">
      <c r="A63" s="343" t="s">
        <v>30</v>
      </c>
      <c r="B63" s="381">
        <f>START!B125</f>
        <v>0</v>
      </c>
      <c r="C63" s="352">
        <f>START!D125</f>
        <v>0</v>
      </c>
      <c r="D63" s="370">
        <f>START!D299</f>
        <v>0</v>
      </c>
      <c r="E63" s="352">
        <f t="shared" si="7"/>
        <v>0</v>
      </c>
      <c r="F63" s="385">
        <f>START!F299</f>
        <v>0</v>
      </c>
      <c r="G63" s="352">
        <f t="shared" si="6"/>
        <v>0</v>
      </c>
    </row>
    <row r="64" spans="1:7" x14ac:dyDescent="0.2">
      <c r="A64" s="343" t="s">
        <v>29</v>
      </c>
      <c r="B64" s="381">
        <f>START!B126</f>
        <v>0</v>
      </c>
      <c r="C64" s="352">
        <f>START!D126</f>
        <v>0</v>
      </c>
      <c r="D64" s="370">
        <f>START!D300</f>
        <v>0</v>
      </c>
      <c r="E64" s="352">
        <f t="shared" si="7"/>
        <v>0</v>
      </c>
      <c r="F64" s="385">
        <f>START!F300</f>
        <v>0</v>
      </c>
      <c r="G64" s="352">
        <f t="shared" si="6"/>
        <v>0</v>
      </c>
    </row>
    <row r="65" spans="1:7" x14ac:dyDescent="0.2">
      <c r="A65" s="343" t="s">
        <v>28</v>
      </c>
      <c r="B65" s="381">
        <f>START!B127</f>
        <v>0</v>
      </c>
      <c r="C65" s="352">
        <f>START!D127</f>
        <v>0</v>
      </c>
      <c r="D65" s="370">
        <f>START!D301</f>
        <v>0</v>
      </c>
      <c r="E65" s="352">
        <f t="shared" si="7"/>
        <v>0</v>
      </c>
      <c r="F65" s="385">
        <f>START!F301</f>
        <v>0</v>
      </c>
      <c r="G65" s="352">
        <f t="shared" si="6"/>
        <v>0</v>
      </c>
    </row>
    <row r="66" spans="1:7" x14ac:dyDescent="0.2">
      <c r="A66" s="343" t="s">
        <v>27</v>
      </c>
      <c r="B66" s="381">
        <f>START!B128</f>
        <v>0</v>
      </c>
      <c r="C66" s="352">
        <f>START!D128</f>
        <v>0</v>
      </c>
      <c r="D66" s="370">
        <f>START!D302</f>
        <v>0</v>
      </c>
      <c r="E66" s="352">
        <f t="shared" si="7"/>
        <v>0</v>
      </c>
      <c r="F66" s="385">
        <f>START!F302</f>
        <v>0</v>
      </c>
      <c r="G66" s="352">
        <f t="shared" si="6"/>
        <v>0</v>
      </c>
    </row>
    <row r="67" spans="1:7" x14ac:dyDescent="0.2">
      <c r="A67" s="343" t="s">
        <v>77</v>
      </c>
      <c r="B67" s="381">
        <f>START!B129</f>
        <v>0</v>
      </c>
      <c r="C67" s="352">
        <f>START!D129</f>
        <v>0</v>
      </c>
      <c r="D67" s="370">
        <f>START!D303</f>
        <v>0</v>
      </c>
      <c r="E67" s="352">
        <f t="shared" si="7"/>
        <v>0</v>
      </c>
      <c r="F67" s="385">
        <f>START!F303</f>
        <v>0</v>
      </c>
      <c r="G67" s="352">
        <f t="shared" si="6"/>
        <v>0</v>
      </c>
    </row>
    <row r="68" spans="1:7" ht="15.75" x14ac:dyDescent="0.25">
      <c r="A68" s="386"/>
      <c r="B68" s="387" t="s">
        <v>75</v>
      </c>
      <c r="C68" s="388"/>
      <c r="D68" s="386"/>
      <c r="E68" s="388">
        <f>SUM(E12:E21)+SUM(E24:E33)+SUM(E46:E55)+SUM(E58:E67)</f>
        <v>0</v>
      </c>
      <c r="F68" s="389"/>
      <c r="G68" s="388">
        <f>SUM(G12:G21)+SUM(G24:G33)+SUM(G46:G55)+SUM(G58:G67)</f>
        <v>0</v>
      </c>
    </row>
  </sheetData>
  <mergeCells count="7">
    <mergeCell ref="B1:M1"/>
    <mergeCell ref="B2:N2"/>
    <mergeCell ref="F8:G10"/>
    <mergeCell ref="D8:E10"/>
    <mergeCell ref="D42:E44"/>
    <mergeCell ref="F42:G44"/>
    <mergeCell ref="G5:I5"/>
  </mergeCells>
  <phoneticPr fontId="0" type="noConversion"/>
  <hyperlinks>
    <hyperlink ref="G5" location="START!D241" display="Click here to Return to Start"/>
  </hyperlinks>
  <pageMargins left="0.75" right="0.75" top="1" bottom="1" header="0.5" footer="0.5"/>
  <pageSetup orientation="portrait" horizontalDpi="4294967292" verticalDpi="4294967292" r:id="rId1"/>
  <headerFooter alignWithMargins="0"/>
  <ignoredErrors>
    <ignoredError sqref="A46 A58 A47:A57 A59:A72 A12:A33" numberStoredAsText="1"/>
    <ignoredError sqref="B12:G21 D8:G10 B24:G33 B46:G68 D42:G4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BE251"/>
  <sheetViews>
    <sheetView showGridLines="0" workbookViewId="0">
      <selection activeCell="L2" sqref="L2:O2"/>
    </sheetView>
  </sheetViews>
  <sheetFormatPr defaultRowHeight="12.75" x14ac:dyDescent="0.2"/>
  <cols>
    <col min="1" max="1" width="3.375" customWidth="1"/>
  </cols>
  <sheetData>
    <row r="1" spans="1:57" ht="16.5" thickBot="1" x14ac:dyDescent="0.3">
      <c r="A1" s="37"/>
      <c r="B1" s="37"/>
      <c r="C1" s="630" t="s">
        <v>309</v>
      </c>
      <c r="D1" s="631"/>
      <c r="E1" s="632"/>
      <c r="F1" s="37"/>
      <c r="G1" s="37"/>
      <c r="H1" s="37"/>
      <c r="I1" s="37"/>
      <c r="J1" s="37"/>
      <c r="K1" s="37"/>
      <c r="L1" s="612"/>
      <c r="M1" s="612"/>
      <c r="N1" s="612"/>
      <c r="O1" s="612"/>
      <c r="P1" s="612"/>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row>
    <row r="2" spans="1:57" ht="16.5" thickBot="1" x14ac:dyDescent="0.3">
      <c r="A2" s="37"/>
      <c r="B2" s="37"/>
      <c r="C2" s="37"/>
      <c r="D2" s="37"/>
      <c r="E2" s="37"/>
      <c r="F2" s="37"/>
      <c r="G2" s="37"/>
      <c r="H2" s="37"/>
      <c r="I2" s="37"/>
      <c r="J2" s="37"/>
      <c r="K2" s="37"/>
      <c r="L2" s="613" t="s">
        <v>216</v>
      </c>
      <c r="M2" s="614"/>
      <c r="N2" s="614"/>
      <c r="O2" s="615"/>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row>
    <row r="3" spans="1:57" ht="15.75" x14ac:dyDescent="0.25">
      <c r="A3" s="620" t="s">
        <v>190</v>
      </c>
      <c r="B3" s="621"/>
      <c r="C3" s="621"/>
      <c r="D3" s="621"/>
      <c r="E3" s="621"/>
      <c r="F3" s="621"/>
      <c r="G3" s="621"/>
      <c r="H3" s="621"/>
      <c r="I3" s="621"/>
      <c r="J3" s="622"/>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row>
    <row r="4" spans="1:57" ht="15.75" x14ac:dyDescent="0.25">
      <c r="A4" s="55">
        <v>1</v>
      </c>
      <c r="B4" s="626"/>
      <c r="C4" s="626"/>
      <c r="D4" s="626"/>
      <c r="E4" s="626"/>
      <c r="F4" s="626"/>
      <c r="G4" s="626"/>
      <c r="H4" s="626"/>
      <c r="I4" s="626"/>
      <c r="J4" s="62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row>
    <row r="5" spans="1:57" ht="15.75" x14ac:dyDescent="0.25">
      <c r="A5" s="53">
        <v>2</v>
      </c>
      <c r="B5" s="618"/>
      <c r="C5" s="618"/>
      <c r="D5" s="618"/>
      <c r="E5" s="618"/>
      <c r="F5" s="618"/>
      <c r="G5" s="618"/>
      <c r="H5" s="618"/>
      <c r="I5" s="618"/>
      <c r="J5" s="619"/>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row>
    <row r="6" spans="1:57" ht="15.75" x14ac:dyDescent="0.25">
      <c r="A6" s="53">
        <v>3</v>
      </c>
      <c r="B6" s="618"/>
      <c r="C6" s="618"/>
      <c r="D6" s="618"/>
      <c r="E6" s="618"/>
      <c r="F6" s="618"/>
      <c r="G6" s="618"/>
      <c r="H6" s="618"/>
      <c r="I6" s="618"/>
      <c r="J6" s="619"/>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row>
    <row r="7" spans="1:57" ht="16.5" thickBot="1" x14ac:dyDescent="0.3">
      <c r="A7" s="54">
        <v>4</v>
      </c>
      <c r="B7" s="628"/>
      <c r="C7" s="628"/>
      <c r="D7" s="628"/>
      <c r="E7" s="628"/>
      <c r="F7" s="628"/>
      <c r="G7" s="628"/>
      <c r="H7" s="628"/>
      <c r="I7" s="628"/>
      <c r="J7" s="629"/>
      <c r="K7" s="479"/>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row>
    <row r="8" spans="1:57" ht="16.5" thickBot="1" x14ac:dyDescent="0.3">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ht="16.5" thickBot="1" x14ac:dyDescent="0.3">
      <c r="A9" s="623" t="s">
        <v>193</v>
      </c>
      <c r="B9" s="624"/>
      <c r="C9" s="624"/>
      <c r="D9" s="624"/>
      <c r="E9" s="624"/>
      <c r="F9" s="624"/>
      <c r="G9" s="624"/>
      <c r="H9" s="624"/>
      <c r="I9" s="624"/>
      <c r="J9" s="625"/>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row>
    <row r="10" spans="1:57" ht="15.75" x14ac:dyDescent="0.25">
      <c r="A10" s="53">
        <v>1</v>
      </c>
      <c r="B10" s="618"/>
      <c r="C10" s="618"/>
      <c r="D10" s="618"/>
      <c r="E10" s="618"/>
      <c r="F10" s="618"/>
      <c r="G10" s="618"/>
      <c r="H10" s="618"/>
      <c r="I10" s="618"/>
      <c r="J10" s="619"/>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row>
    <row r="11" spans="1:57" ht="15.75" x14ac:dyDescent="0.25">
      <c r="A11" s="53">
        <v>2</v>
      </c>
      <c r="B11" s="618"/>
      <c r="C11" s="618"/>
      <c r="D11" s="618"/>
      <c r="E11" s="618"/>
      <c r="F11" s="618"/>
      <c r="G11" s="618"/>
      <c r="H11" s="618"/>
      <c r="I11" s="618"/>
      <c r="J11" s="619"/>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row>
    <row r="12" spans="1:57" ht="15.75" x14ac:dyDescent="0.25">
      <c r="A12" s="53">
        <v>3</v>
      </c>
      <c r="B12" s="618"/>
      <c r="C12" s="618"/>
      <c r="D12" s="618"/>
      <c r="E12" s="618"/>
      <c r="F12" s="618"/>
      <c r="G12" s="618"/>
      <c r="H12" s="618"/>
      <c r="I12" s="618"/>
      <c r="J12" s="619"/>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row>
    <row r="13" spans="1:57" ht="16.5" thickBot="1" x14ac:dyDescent="0.3">
      <c r="A13" s="54">
        <v>4</v>
      </c>
      <c r="B13" s="628"/>
      <c r="C13" s="628"/>
      <c r="D13" s="628"/>
      <c r="E13" s="628"/>
      <c r="F13" s="628"/>
      <c r="G13" s="628"/>
      <c r="H13" s="628"/>
      <c r="I13" s="628"/>
      <c r="J13" s="629"/>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row>
    <row r="14" spans="1:57" ht="16.5" thickBot="1" x14ac:dyDescent="0.3">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row>
    <row r="15" spans="1:57" ht="16.5" thickBot="1" x14ac:dyDescent="0.3">
      <c r="A15" s="623" t="s">
        <v>192</v>
      </c>
      <c r="B15" s="624"/>
      <c r="C15" s="624"/>
      <c r="D15" s="624"/>
      <c r="E15" s="624"/>
      <c r="F15" s="624"/>
      <c r="G15" s="624"/>
      <c r="H15" s="624"/>
      <c r="I15" s="624"/>
      <c r="J15" s="625"/>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row>
    <row r="16" spans="1:57" ht="15.75" x14ac:dyDescent="0.25">
      <c r="A16" s="53">
        <v>1</v>
      </c>
      <c r="B16" s="618"/>
      <c r="C16" s="618"/>
      <c r="D16" s="618"/>
      <c r="E16" s="618"/>
      <c r="F16" s="618"/>
      <c r="G16" s="618"/>
      <c r="H16" s="618"/>
      <c r="I16" s="618"/>
      <c r="J16" s="619"/>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row>
    <row r="17" spans="1:57" ht="15.75" x14ac:dyDescent="0.25">
      <c r="A17" s="53">
        <v>2</v>
      </c>
      <c r="B17" s="618"/>
      <c r="C17" s="618"/>
      <c r="D17" s="618"/>
      <c r="E17" s="618"/>
      <c r="F17" s="618"/>
      <c r="G17" s="618"/>
      <c r="H17" s="618"/>
      <c r="I17" s="618"/>
      <c r="J17" s="619"/>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row>
    <row r="18" spans="1:57" ht="15.75" x14ac:dyDescent="0.25">
      <c r="A18" s="53">
        <v>3</v>
      </c>
      <c r="B18" s="618"/>
      <c r="C18" s="618"/>
      <c r="D18" s="618"/>
      <c r="E18" s="618"/>
      <c r="F18" s="618"/>
      <c r="G18" s="618"/>
      <c r="H18" s="618"/>
      <c r="I18" s="618"/>
      <c r="J18" s="61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row>
    <row r="19" spans="1:57" ht="16.5" thickBot="1" x14ac:dyDescent="0.3">
      <c r="A19" s="54">
        <v>4</v>
      </c>
      <c r="B19" s="628"/>
      <c r="C19" s="628"/>
      <c r="D19" s="628"/>
      <c r="E19" s="628"/>
      <c r="F19" s="628"/>
      <c r="G19" s="628"/>
      <c r="H19" s="628"/>
      <c r="I19" s="628"/>
      <c r="J19" s="6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row>
    <row r="20" spans="1:57" ht="16.5" thickBot="1" x14ac:dyDescent="0.3">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row>
    <row r="21" spans="1:57" ht="16.5" thickBot="1" x14ac:dyDescent="0.3">
      <c r="A21" s="623" t="s">
        <v>191</v>
      </c>
      <c r="B21" s="624"/>
      <c r="C21" s="624"/>
      <c r="D21" s="624"/>
      <c r="E21" s="624"/>
      <c r="F21" s="624"/>
      <c r="G21" s="624"/>
      <c r="H21" s="624"/>
      <c r="I21" s="624"/>
      <c r="J21" s="625"/>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row>
    <row r="22" spans="1:57" ht="15.75" x14ac:dyDescent="0.25">
      <c r="A22" s="52">
        <v>1</v>
      </c>
      <c r="B22" s="616"/>
      <c r="C22" s="616"/>
      <c r="D22" s="616"/>
      <c r="E22" s="616"/>
      <c r="F22" s="616"/>
      <c r="G22" s="616"/>
      <c r="H22" s="616"/>
      <c r="I22" s="616"/>
      <c r="J22" s="61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row>
    <row r="23" spans="1:57" ht="15.75" x14ac:dyDescent="0.25">
      <c r="A23" s="53">
        <v>2</v>
      </c>
      <c r="B23" s="618"/>
      <c r="C23" s="618"/>
      <c r="D23" s="618"/>
      <c r="E23" s="618"/>
      <c r="F23" s="618"/>
      <c r="G23" s="618"/>
      <c r="H23" s="618"/>
      <c r="I23" s="618"/>
      <c r="J23" s="61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row>
    <row r="24" spans="1:57" ht="15.75" x14ac:dyDescent="0.25">
      <c r="A24" s="53">
        <v>3</v>
      </c>
      <c r="B24" s="618"/>
      <c r="C24" s="618"/>
      <c r="D24" s="618"/>
      <c r="E24" s="618"/>
      <c r="F24" s="618"/>
      <c r="G24" s="618"/>
      <c r="H24" s="618"/>
      <c r="I24" s="618"/>
      <c r="J24" s="61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row>
    <row r="25" spans="1:57" ht="16.5" thickBot="1" x14ac:dyDescent="0.3">
      <c r="A25" s="54">
        <v>4</v>
      </c>
      <c r="B25" s="628"/>
      <c r="C25" s="628"/>
      <c r="D25" s="628"/>
      <c r="E25" s="628"/>
      <c r="F25" s="628"/>
      <c r="G25" s="628"/>
      <c r="H25" s="628"/>
      <c r="I25" s="628"/>
      <c r="J25" s="6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row>
    <row r="26" spans="1:57" ht="15.75" x14ac:dyDescent="0.2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row>
    <row r="27" spans="1:57" ht="15.75" x14ac:dyDescent="0.2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row>
    <row r="28" spans="1:57" ht="15.75" x14ac:dyDescent="0.2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row>
    <row r="29" spans="1:57" ht="15.75" x14ac:dyDescent="0.2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row>
    <row r="30" spans="1:57" ht="15.75" x14ac:dyDescent="0.2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row>
    <row r="31" spans="1:57" ht="15.75" x14ac:dyDescent="0.2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row>
    <row r="32" spans="1:57" ht="15.75" x14ac:dyDescent="0.2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row>
    <row r="33" spans="1:57" ht="15.75" x14ac:dyDescent="0.2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row>
    <row r="34" spans="1:57" ht="15.75"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row>
    <row r="35" spans="1:57" ht="15.75"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row>
    <row r="36" spans="1:57" ht="15.75" x14ac:dyDescent="0.2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row>
    <row r="37" spans="1:57" ht="15.75" x14ac:dyDescent="0.2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row>
    <row r="38" spans="1:57" ht="15.75" x14ac:dyDescent="0.2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row>
    <row r="39" spans="1:57" ht="15.75" x14ac:dyDescent="0.2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row>
    <row r="40" spans="1:57" ht="15.75" x14ac:dyDescent="0.2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row>
    <row r="41" spans="1:57" ht="15.75" x14ac:dyDescent="0.2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row>
    <row r="42" spans="1:57" ht="15.75" x14ac:dyDescent="0.2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row>
    <row r="43" spans="1:57" ht="15.75" x14ac:dyDescent="0.2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row>
    <row r="44" spans="1:57" ht="15.75" x14ac:dyDescent="0.2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row>
    <row r="45" spans="1:57" ht="15.75" x14ac:dyDescent="0.2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row>
    <row r="46" spans="1:57" ht="15.75" x14ac:dyDescent="0.2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row>
    <row r="47" spans="1:57" ht="15.75"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row>
    <row r="48" spans="1:57" ht="15.75" x14ac:dyDescent="0.2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row>
    <row r="49" spans="1:57" ht="15.75" x14ac:dyDescent="0.2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row>
    <row r="50" spans="1:57" ht="15.75" x14ac:dyDescent="0.2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row>
    <row r="51" spans="1:57" ht="15.75" x14ac:dyDescent="0.2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row>
    <row r="52" spans="1:57" ht="15.75" x14ac:dyDescent="0.2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row>
    <row r="53" spans="1:57" ht="15.75" x14ac:dyDescent="0.2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row>
    <row r="54" spans="1:57" ht="15.75" x14ac:dyDescent="0.2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row>
    <row r="55" spans="1:57" ht="15.75" x14ac:dyDescent="0.2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row>
    <row r="56" spans="1:57" ht="15.75" x14ac:dyDescent="0.2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row>
    <row r="57" spans="1:57" ht="15.75"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row>
    <row r="58" spans="1:57" ht="15.75" x14ac:dyDescent="0.2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row>
    <row r="59" spans="1:57" ht="15.75"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row>
    <row r="60" spans="1:57" ht="15.75"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row>
    <row r="61" spans="1:57" ht="15.75" x14ac:dyDescent="0.2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row>
    <row r="62" spans="1:57" ht="15.75"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row>
    <row r="63" spans="1:57" ht="15.75" x14ac:dyDescent="0.2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row>
    <row r="64" spans="1:57" ht="15.75" x14ac:dyDescent="0.2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row>
    <row r="65" spans="1:57" ht="15.75"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row>
    <row r="66" spans="1:57" ht="15.75"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row>
    <row r="67" spans="1:57" ht="15.75"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row>
    <row r="68" spans="1:57" ht="15.75"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row>
    <row r="69" spans="1:57" ht="15.75"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row>
    <row r="70" spans="1:57" ht="15.75"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row>
    <row r="71" spans="1:57" ht="15.75"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row>
    <row r="72" spans="1:57" ht="15.75"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row>
    <row r="73" spans="1:57" ht="15.75"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row>
    <row r="74" spans="1:57" ht="15.75"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row>
    <row r="75" spans="1:57" ht="15.75"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row>
    <row r="76" spans="1:57" ht="15.75"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row>
    <row r="77" spans="1:57" ht="15.75"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row>
    <row r="78" spans="1:57" ht="15.75"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row>
    <row r="79" spans="1:57" ht="15.75"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row>
    <row r="80" spans="1:57" ht="15.75"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row>
    <row r="81" spans="1:57" ht="15.75"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row>
    <row r="82" spans="1:57" ht="15.75"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row>
    <row r="83" spans="1:57" ht="15.75"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row>
    <row r="84" spans="1:57" ht="15.75"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row>
    <row r="85" spans="1:57" ht="15.75"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row>
    <row r="86" spans="1:57" ht="15.75"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row>
    <row r="87" spans="1:57" ht="15.75"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row>
    <row r="88" spans="1:57" ht="15.75"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row>
    <row r="89" spans="1:57" ht="15.75"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row>
    <row r="90" spans="1:57" ht="15.75"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row>
    <row r="91" spans="1:57" ht="15.75"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row>
    <row r="92" spans="1:57" ht="15.75"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row>
    <row r="93" spans="1:57" ht="15.75"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row>
    <row r="94" spans="1:57" ht="15.75"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row>
    <row r="95" spans="1:57" ht="15.75"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row>
    <row r="96" spans="1:57" ht="15.75"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row>
    <row r="97" spans="1:57" ht="15.75"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row>
    <row r="98" spans="1:57" ht="15.75"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row>
    <row r="99" spans="1:57" ht="15.75"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row>
    <row r="100" spans="1:57" ht="15.75"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row>
    <row r="101" spans="1:57" ht="15.75"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row>
    <row r="102" spans="1:57" ht="15.75"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row>
    <row r="103" spans="1:57" ht="15.75"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row>
    <row r="104" spans="1:57" ht="15.75"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row>
    <row r="105" spans="1:57" ht="15.75" x14ac:dyDescent="0.2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row>
    <row r="106" spans="1:57" ht="15.75" x14ac:dyDescent="0.2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row>
    <row r="107" spans="1:57" ht="15.75" x14ac:dyDescent="0.2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row>
    <row r="108" spans="1:57" ht="15.75" x14ac:dyDescent="0.2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row>
    <row r="109" spans="1:57" ht="15.75" x14ac:dyDescent="0.2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row>
    <row r="110" spans="1:57" ht="15.75" x14ac:dyDescent="0.2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row>
    <row r="111" spans="1:57" ht="15.75" x14ac:dyDescent="0.2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row>
    <row r="112" spans="1:57" ht="15.75" x14ac:dyDescent="0.2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row>
    <row r="113" spans="1:57" ht="15.75" x14ac:dyDescent="0.2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row>
    <row r="114" spans="1:57" ht="15.75" x14ac:dyDescent="0.2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row>
    <row r="115" spans="1:57" ht="15.75" x14ac:dyDescent="0.2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row>
    <row r="116" spans="1:57" ht="15.75" x14ac:dyDescent="0.2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row>
    <row r="117" spans="1:57" ht="15.75" x14ac:dyDescent="0.2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row>
    <row r="118" spans="1:57" ht="15.75"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row>
    <row r="119" spans="1:57" ht="15.75" x14ac:dyDescent="0.2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row>
    <row r="120" spans="1:57" ht="15.75" x14ac:dyDescent="0.2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row>
    <row r="121" spans="1:57" ht="15.75" x14ac:dyDescent="0.2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row>
    <row r="122" spans="1:57" ht="15.75" x14ac:dyDescent="0.2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row>
    <row r="123" spans="1:57" ht="15.75" x14ac:dyDescent="0.2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row>
    <row r="124" spans="1:57" ht="15.75" x14ac:dyDescent="0.2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row>
    <row r="125" spans="1:57" ht="15.75" x14ac:dyDescent="0.2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row>
    <row r="126" spans="1:57" ht="15.75" x14ac:dyDescent="0.2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row>
    <row r="127" spans="1:57" ht="15.75" x14ac:dyDescent="0.2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row>
    <row r="128" spans="1:57" ht="15.75" x14ac:dyDescent="0.2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row>
    <row r="129" spans="1:57" ht="15.75" x14ac:dyDescent="0.2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row>
    <row r="130" spans="1:57" ht="15.75" x14ac:dyDescent="0.2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row>
    <row r="131" spans="1:57" ht="15.75" x14ac:dyDescent="0.2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row>
    <row r="132" spans="1:57" ht="15.75" x14ac:dyDescent="0.2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row>
    <row r="133" spans="1:57" ht="15.75" x14ac:dyDescent="0.2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row>
    <row r="134" spans="1:57" ht="15.75" x14ac:dyDescent="0.2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row>
    <row r="135" spans="1:57" ht="15.75" x14ac:dyDescent="0.2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row>
    <row r="136" spans="1:57" ht="15.75" x14ac:dyDescent="0.2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row>
    <row r="137" spans="1:57" ht="15.75" x14ac:dyDescent="0.2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row>
    <row r="138" spans="1:57" ht="15.75" x14ac:dyDescent="0.2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row>
    <row r="139" spans="1:57" ht="15.75" x14ac:dyDescent="0.2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row>
    <row r="140" spans="1:57" ht="15.75" x14ac:dyDescent="0.2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row>
    <row r="141" spans="1:57" ht="15.75" x14ac:dyDescent="0.2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row>
    <row r="142" spans="1:57" ht="15.75" x14ac:dyDescent="0.2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row>
    <row r="143" spans="1:57" ht="15.75" x14ac:dyDescent="0.2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row>
    <row r="144" spans="1:57" ht="15.75" x14ac:dyDescent="0.2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row>
    <row r="145" spans="1:57" ht="15.75" x14ac:dyDescent="0.2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row>
    <row r="146" spans="1:57" ht="15.75" x14ac:dyDescent="0.2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row>
    <row r="147" spans="1:57" ht="15.75" x14ac:dyDescent="0.2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row>
    <row r="148" spans="1:57" ht="15.75" x14ac:dyDescent="0.2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row>
    <row r="149" spans="1:57" ht="15.75" x14ac:dyDescent="0.2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row>
    <row r="150" spans="1:57" ht="15.75" x14ac:dyDescent="0.2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row>
    <row r="151" spans="1:57" ht="15.75" x14ac:dyDescent="0.2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row>
    <row r="152" spans="1:57" ht="15.75" x14ac:dyDescent="0.2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row>
    <row r="153" spans="1:57" ht="15.75" x14ac:dyDescent="0.2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row>
    <row r="154" spans="1:57" ht="15.75" x14ac:dyDescent="0.2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row>
    <row r="155" spans="1:57" ht="15.75" x14ac:dyDescent="0.2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row>
    <row r="156" spans="1:57" ht="15.75" x14ac:dyDescent="0.2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row>
    <row r="157" spans="1:57" ht="15.75" x14ac:dyDescent="0.2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row>
    <row r="158" spans="1:57" ht="15.75" x14ac:dyDescent="0.2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row>
    <row r="159" spans="1:57" ht="15.75" x14ac:dyDescent="0.2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row>
    <row r="160" spans="1:57" ht="15.75" x14ac:dyDescent="0.2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row>
    <row r="161" spans="1:57" ht="15.75" x14ac:dyDescent="0.2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row>
    <row r="162" spans="1:57" ht="15.75" x14ac:dyDescent="0.2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row>
    <row r="163" spans="1:57" ht="15.75" x14ac:dyDescent="0.2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row>
    <row r="164" spans="1:57" ht="15.75" x14ac:dyDescent="0.2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row>
    <row r="165" spans="1:57" ht="15.75" x14ac:dyDescent="0.2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row>
    <row r="166" spans="1:57" ht="15.75" x14ac:dyDescent="0.2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row>
    <row r="167" spans="1:57" ht="15.75" x14ac:dyDescent="0.2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row>
    <row r="168" spans="1:57" ht="15.75" x14ac:dyDescent="0.2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row>
    <row r="169" spans="1:57" ht="15.75" x14ac:dyDescent="0.2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row>
    <row r="170" spans="1:57" ht="15.75" x14ac:dyDescent="0.2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row>
    <row r="171" spans="1:57" ht="15.75" x14ac:dyDescent="0.2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row>
    <row r="172" spans="1:57" ht="15.75" x14ac:dyDescent="0.2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row>
    <row r="173" spans="1:57" ht="15.75" x14ac:dyDescent="0.2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row>
    <row r="174" spans="1:57" ht="15.75" x14ac:dyDescent="0.2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row>
    <row r="175" spans="1:57" ht="15.75" x14ac:dyDescent="0.2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row>
    <row r="176" spans="1:57" ht="15.75" x14ac:dyDescent="0.2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row>
    <row r="177" spans="1:57" ht="15.75" x14ac:dyDescent="0.2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row>
    <row r="178" spans="1:57" ht="15.75" x14ac:dyDescent="0.2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row>
    <row r="179" spans="1:57" ht="15.75" x14ac:dyDescent="0.2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row>
    <row r="180" spans="1:57" ht="15.75" x14ac:dyDescent="0.2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row>
    <row r="181" spans="1:57" ht="15.75" x14ac:dyDescent="0.2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row>
    <row r="182" spans="1:57" ht="15.75" x14ac:dyDescent="0.2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row>
    <row r="183" spans="1:57" ht="15.75" x14ac:dyDescent="0.2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row>
    <row r="184" spans="1:57" ht="15.75" x14ac:dyDescent="0.2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row>
    <row r="185" spans="1:57" ht="15.75" x14ac:dyDescent="0.2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row>
    <row r="186" spans="1:57" ht="15.75" x14ac:dyDescent="0.2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row>
    <row r="187" spans="1:57" ht="15.75" x14ac:dyDescent="0.2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row>
    <row r="188" spans="1:57" ht="15.75" x14ac:dyDescent="0.2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row>
    <row r="189" spans="1:57" ht="15.75" x14ac:dyDescent="0.2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row>
    <row r="190" spans="1:57" ht="15.75" x14ac:dyDescent="0.2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row>
    <row r="191" spans="1:57" ht="15.75" x14ac:dyDescent="0.2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row>
    <row r="192" spans="1:57" ht="15.75" x14ac:dyDescent="0.2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row>
    <row r="193" spans="1:57" ht="15.75" x14ac:dyDescent="0.2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row>
    <row r="194" spans="1:57" ht="15.75" x14ac:dyDescent="0.2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row>
    <row r="195" spans="1:57" ht="15.75" x14ac:dyDescent="0.2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row>
    <row r="196" spans="1:57" ht="15.75" x14ac:dyDescent="0.2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row>
    <row r="197" spans="1:57" ht="15.75" x14ac:dyDescent="0.2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row>
    <row r="198" spans="1:57" ht="15.75" x14ac:dyDescent="0.2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row>
    <row r="199" spans="1:57" ht="15.75" x14ac:dyDescent="0.2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row>
    <row r="200" spans="1:57" ht="15.75" x14ac:dyDescent="0.2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row>
    <row r="201" spans="1:57" ht="15.75" x14ac:dyDescent="0.2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row>
    <row r="202" spans="1:57" ht="15.75" x14ac:dyDescent="0.2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row>
    <row r="203" spans="1:57" ht="15.75" x14ac:dyDescent="0.2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row>
    <row r="204" spans="1:57" ht="15.75" x14ac:dyDescent="0.2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row>
    <row r="205" spans="1:57" ht="15.75" x14ac:dyDescent="0.2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row>
    <row r="206" spans="1:57" ht="15.75" x14ac:dyDescent="0.2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row>
    <row r="207" spans="1:57" ht="15.75" x14ac:dyDescent="0.2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row>
    <row r="208" spans="1:57" ht="15.75" x14ac:dyDescent="0.2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row>
    <row r="209" spans="1:57" ht="15.75" x14ac:dyDescent="0.2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row>
    <row r="210" spans="1:57" ht="15.75" x14ac:dyDescent="0.2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row>
    <row r="211" spans="1:57" ht="15.75" x14ac:dyDescent="0.2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row>
    <row r="212" spans="1:57" ht="15.75" x14ac:dyDescent="0.2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row>
    <row r="213" spans="1:57" ht="15.75" x14ac:dyDescent="0.2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row>
    <row r="214" spans="1:57" ht="15.75" x14ac:dyDescent="0.2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row>
    <row r="215" spans="1:57" ht="15.75" x14ac:dyDescent="0.2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row>
    <row r="216" spans="1:57" ht="15.75" x14ac:dyDescent="0.2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row>
    <row r="217" spans="1:57" ht="15.75" x14ac:dyDescent="0.2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row>
    <row r="218" spans="1:57" ht="15.75" x14ac:dyDescent="0.2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row>
    <row r="219" spans="1:57" ht="15.75" x14ac:dyDescent="0.2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row>
    <row r="220" spans="1:57" ht="15.75" x14ac:dyDescent="0.2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row>
    <row r="221" spans="1:57" ht="15.75" x14ac:dyDescent="0.2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row>
    <row r="222" spans="1:57" ht="15.75" x14ac:dyDescent="0.2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row>
    <row r="223" spans="1:57" ht="15.75" x14ac:dyDescent="0.2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row>
    <row r="224" spans="1:57" ht="15.75" x14ac:dyDescent="0.2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row>
    <row r="225" spans="1:57" ht="15.75" x14ac:dyDescent="0.2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row>
    <row r="226" spans="1:57" ht="15.75" x14ac:dyDescent="0.2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row>
    <row r="227" spans="1:57" ht="15.75" x14ac:dyDescent="0.2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row>
    <row r="228" spans="1:57" ht="15.75" x14ac:dyDescent="0.2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row>
    <row r="229" spans="1:57" ht="15.75" x14ac:dyDescent="0.2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row>
    <row r="230" spans="1:57" ht="15.75" x14ac:dyDescent="0.2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row>
    <row r="231" spans="1:57" ht="15.75" x14ac:dyDescent="0.2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row>
    <row r="232" spans="1:57" ht="15.75" x14ac:dyDescent="0.2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row>
    <row r="233" spans="1:57" ht="15.75" x14ac:dyDescent="0.2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row>
    <row r="234" spans="1:57" ht="15.75" x14ac:dyDescent="0.2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row>
    <row r="235" spans="1:57" ht="15.75" x14ac:dyDescent="0.2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row>
    <row r="236" spans="1:57" ht="15.75" x14ac:dyDescent="0.2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row>
    <row r="237" spans="1:57" ht="15.75" x14ac:dyDescent="0.2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row>
    <row r="238" spans="1:57" ht="15.75" x14ac:dyDescent="0.2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row>
    <row r="239" spans="1:57" ht="15.75" x14ac:dyDescent="0.2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row>
    <row r="240" spans="1:57" ht="15.75" x14ac:dyDescent="0.2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row>
    <row r="241" spans="1:57" ht="15.75" x14ac:dyDescent="0.2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row>
    <row r="242" spans="1:57" ht="15.75" x14ac:dyDescent="0.2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row>
    <row r="243" spans="1:57" ht="15.75" x14ac:dyDescent="0.2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row>
    <row r="244" spans="1:57" ht="15.75" x14ac:dyDescent="0.2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row>
    <row r="245" spans="1:57" ht="15.75" x14ac:dyDescent="0.2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row>
    <row r="246" spans="1:57" ht="15.75" x14ac:dyDescent="0.2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row>
    <row r="247" spans="1:57" ht="15.75" x14ac:dyDescent="0.2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row>
    <row r="248" spans="1:57" ht="15.75" x14ac:dyDescent="0.2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row>
    <row r="249" spans="1:57" ht="15.75" x14ac:dyDescent="0.2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row>
    <row r="250" spans="1:57" ht="15.75" x14ac:dyDescent="0.2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row>
    <row r="251" spans="1:57" ht="15.75" x14ac:dyDescent="0.2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row>
  </sheetData>
  <mergeCells count="23">
    <mergeCell ref="B25:J25"/>
    <mergeCell ref="B12:J12"/>
    <mergeCell ref="B13:J13"/>
    <mergeCell ref="B16:J16"/>
    <mergeCell ref="B17:J17"/>
    <mergeCell ref="B18:J18"/>
    <mergeCell ref="B19:J19"/>
    <mergeCell ref="A15:J15"/>
    <mergeCell ref="A21:J21"/>
    <mergeCell ref="L1:P1"/>
    <mergeCell ref="L2:O2"/>
    <mergeCell ref="B22:J22"/>
    <mergeCell ref="B23:J23"/>
    <mergeCell ref="B24:J24"/>
    <mergeCell ref="A3:J3"/>
    <mergeCell ref="A9:J9"/>
    <mergeCell ref="B4:J4"/>
    <mergeCell ref="B5:J5"/>
    <mergeCell ref="B6:J6"/>
    <mergeCell ref="B7:J7"/>
    <mergeCell ref="B10:J10"/>
    <mergeCell ref="B11:J11"/>
    <mergeCell ref="C1:E1"/>
  </mergeCells>
  <hyperlinks>
    <hyperlink ref="L2:O2" location="START!F160" display="Click Here to Return to Start Page"/>
  </hyperlink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24"/>
  </sheetPr>
  <dimension ref="B6:V192"/>
  <sheetViews>
    <sheetView showGridLines="0" topLeftCell="D4" workbookViewId="0">
      <selection activeCell="M8" sqref="M8:N8"/>
    </sheetView>
  </sheetViews>
  <sheetFormatPr defaultColWidth="11" defaultRowHeight="12.75" x14ac:dyDescent="0.2"/>
  <cols>
    <col min="1" max="1" width="28.875" style="333" customWidth="1"/>
    <col min="2" max="2" width="12" style="333" bestFit="1" customWidth="1"/>
    <col min="3" max="3" width="9.375" style="333" bestFit="1" customWidth="1"/>
    <col min="4" max="4" width="25.25" style="333" customWidth="1"/>
    <col min="5" max="5" width="9.375" style="333" bestFit="1" customWidth="1"/>
    <col min="6" max="6" width="12.375" style="333" customWidth="1"/>
    <col min="7" max="7" width="11" style="333" customWidth="1"/>
    <col min="8" max="8" width="11.5" style="333" customWidth="1"/>
    <col min="9" max="12" width="11" style="333" customWidth="1"/>
    <col min="13" max="13" width="20.25" style="333" customWidth="1"/>
    <col min="14" max="16384" width="11" style="333"/>
  </cols>
  <sheetData>
    <row r="6" spans="4:22" x14ac:dyDescent="0.2">
      <c r="D6" s="444"/>
      <c r="E6" s="445"/>
      <c r="F6" s="446"/>
      <c r="G6" s="446"/>
      <c r="H6" s="446"/>
    </row>
    <row r="7" spans="4:22" x14ac:dyDescent="0.2">
      <c r="D7" s="444"/>
      <c r="E7" s="445"/>
      <c r="F7" s="447"/>
      <c r="G7" s="447"/>
      <c r="H7" s="447"/>
    </row>
    <row r="8" spans="4:22" x14ac:dyDescent="0.2">
      <c r="D8" s="444"/>
      <c r="E8" s="444"/>
      <c r="F8" s="444"/>
      <c r="G8" s="444"/>
      <c r="H8" s="444"/>
      <c r="M8" s="633" t="s">
        <v>255</v>
      </c>
      <c r="N8" s="634"/>
    </row>
    <row r="9" spans="4:22" x14ac:dyDescent="0.2">
      <c r="D9" s="635" t="s">
        <v>307</v>
      </c>
      <c r="E9" s="635"/>
      <c r="F9" s="635"/>
      <c r="G9" s="635"/>
      <c r="H9" s="635"/>
      <c r="I9" s="635"/>
    </row>
    <row r="11" spans="4:22" ht="13.5" thickBot="1" x14ac:dyDescent="0.25"/>
    <row r="12" spans="4:22" ht="14.25" thickTop="1" thickBot="1" x14ac:dyDescent="0.25">
      <c r="E12" s="448"/>
      <c r="F12" s="637" t="s">
        <v>18</v>
      </c>
      <c r="G12" s="637"/>
      <c r="H12" s="638"/>
      <c r="I12" s="637" t="s">
        <v>17</v>
      </c>
      <c r="J12" s="638"/>
      <c r="K12" s="639"/>
    </row>
    <row r="13" spans="4:22" ht="14.25" thickTop="1" x14ac:dyDescent="0.25">
      <c r="E13" s="449"/>
      <c r="F13" s="450" t="s">
        <v>51</v>
      </c>
      <c r="G13" s="450" t="s">
        <v>52</v>
      </c>
      <c r="H13" s="450" t="s">
        <v>53</v>
      </c>
      <c r="I13" s="450" t="s">
        <v>51</v>
      </c>
      <c r="J13" s="450" t="s">
        <v>52</v>
      </c>
      <c r="K13" s="451" t="s">
        <v>53</v>
      </c>
      <c r="L13" s="452"/>
      <c r="M13" s="452"/>
      <c r="N13" s="452"/>
      <c r="O13" s="452"/>
      <c r="P13" s="452"/>
      <c r="Q13" s="452"/>
      <c r="R13" s="452"/>
      <c r="S13" s="452"/>
      <c r="T13" s="452"/>
      <c r="U13" s="452"/>
      <c r="V13" s="452"/>
    </row>
    <row r="14" spans="4:22" x14ac:dyDescent="0.2">
      <c r="E14" s="453" t="s">
        <v>54</v>
      </c>
      <c r="F14" s="315">
        <f>START!D316</f>
        <v>0</v>
      </c>
      <c r="G14" s="315">
        <f>START!E316</f>
        <v>0</v>
      </c>
      <c r="H14" s="315">
        <f>START!F316</f>
        <v>0</v>
      </c>
      <c r="I14" s="315">
        <f>START!D316</f>
        <v>0</v>
      </c>
      <c r="J14" s="315">
        <f>START!E316</f>
        <v>0</v>
      </c>
      <c r="K14" s="316">
        <f>START!F316</f>
        <v>0</v>
      </c>
      <c r="L14" s="452"/>
      <c r="M14" s="452"/>
      <c r="N14" s="452"/>
      <c r="O14" s="452"/>
      <c r="P14" s="452"/>
      <c r="Q14" s="452"/>
      <c r="R14" s="452"/>
      <c r="S14" s="452"/>
      <c r="T14" s="452"/>
      <c r="U14" s="452"/>
      <c r="V14" s="452"/>
    </row>
    <row r="15" spans="4:22" x14ac:dyDescent="0.2">
      <c r="E15" s="453" t="s">
        <v>60</v>
      </c>
      <c r="F15" s="317">
        <v>0</v>
      </c>
      <c r="G15" s="317">
        <v>0</v>
      </c>
      <c r="H15" s="317">
        <v>0</v>
      </c>
      <c r="I15" s="317">
        <f>START!$D321*START!$F321</f>
        <v>0</v>
      </c>
      <c r="J15" s="317">
        <f>START!$D321*START!$F321</f>
        <v>0</v>
      </c>
      <c r="K15" s="318">
        <f>START!$D321*START!$F321</f>
        <v>0</v>
      </c>
      <c r="L15" s="452"/>
      <c r="M15" s="452"/>
      <c r="N15" s="452"/>
      <c r="O15" s="452"/>
      <c r="P15" s="452"/>
      <c r="Q15" s="452"/>
      <c r="R15" s="452"/>
      <c r="S15" s="452"/>
      <c r="T15" s="452"/>
      <c r="U15" s="452"/>
      <c r="V15" s="452"/>
    </row>
    <row r="16" spans="4:22" x14ac:dyDescent="0.2">
      <c r="E16" s="453" t="s">
        <v>55</v>
      </c>
      <c r="F16" s="319">
        <f t="shared" ref="F16:K16" si="0">F14-F15</f>
        <v>0</v>
      </c>
      <c r="G16" s="319">
        <f t="shared" si="0"/>
        <v>0</v>
      </c>
      <c r="H16" s="319">
        <f t="shared" si="0"/>
        <v>0</v>
      </c>
      <c r="I16" s="319">
        <f t="shared" si="0"/>
        <v>0</v>
      </c>
      <c r="J16" s="319">
        <f t="shared" si="0"/>
        <v>0</v>
      </c>
      <c r="K16" s="320">
        <f t="shared" si="0"/>
        <v>0</v>
      </c>
      <c r="L16" s="452"/>
      <c r="M16" s="452"/>
      <c r="N16" s="452"/>
      <c r="O16" s="452"/>
      <c r="P16" s="452"/>
      <c r="Q16" s="452"/>
      <c r="R16" s="452"/>
      <c r="S16" s="452"/>
      <c r="T16" s="452"/>
      <c r="U16" s="452"/>
      <c r="V16" s="452"/>
    </row>
    <row r="17" spans="2:22" x14ac:dyDescent="0.2">
      <c r="E17" s="453" t="s">
        <v>56</v>
      </c>
      <c r="F17" s="319">
        <f>F16*START!$D327</f>
        <v>0</v>
      </c>
      <c r="G17" s="319">
        <f>G16*START!$D327</f>
        <v>0</v>
      </c>
      <c r="H17" s="319">
        <f>H16*START!$D327</f>
        <v>0</v>
      </c>
      <c r="I17" s="319">
        <f>I16*START!$D327</f>
        <v>0</v>
      </c>
      <c r="J17" s="319">
        <f>J16*START!$D327</f>
        <v>0</v>
      </c>
      <c r="K17" s="320">
        <f>K16*START!$D327</f>
        <v>0</v>
      </c>
      <c r="L17" s="452"/>
      <c r="M17" s="452"/>
      <c r="N17" s="452"/>
      <c r="O17" s="452"/>
      <c r="P17" s="452"/>
      <c r="Q17" s="452"/>
      <c r="R17" s="452"/>
      <c r="S17" s="452"/>
      <c r="T17" s="452"/>
      <c r="U17" s="452"/>
      <c r="V17" s="452"/>
    </row>
    <row r="18" spans="2:22" x14ac:dyDescent="0.2">
      <c r="D18" s="454"/>
      <c r="E18" s="453" t="s">
        <v>57</v>
      </c>
      <c r="F18" s="319">
        <f t="shared" ref="F18:K18" si="1">F16-F17</f>
        <v>0</v>
      </c>
      <c r="G18" s="319">
        <f t="shared" si="1"/>
        <v>0</v>
      </c>
      <c r="H18" s="319">
        <f t="shared" si="1"/>
        <v>0</v>
      </c>
      <c r="I18" s="319">
        <f t="shared" si="1"/>
        <v>0</v>
      </c>
      <c r="J18" s="319">
        <f t="shared" si="1"/>
        <v>0</v>
      </c>
      <c r="K18" s="320">
        <f t="shared" si="1"/>
        <v>0</v>
      </c>
      <c r="L18" s="452"/>
      <c r="M18" s="452"/>
      <c r="N18" s="452"/>
      <c r="O18" s="452"/>
      <c r="P18" s="452"/>
      <c r="Q18" s="452"/>
      <c r="R18" s="452"/>
      <c r="S18" s="452"/>
      <c r="T18" s="452"/>
      <c r="U18" s="452"/>
      <c r="V18" s="452"/>
    </row>
    <row r="19" spans="2:22" x14ac:dyDescent="0.2">
      <c r="D19" s="454"/>
      <c r="E19" s="453" t="s">
        <v>58</v>
      </c>
      <c r="F19" s="317" t="e">
        <f>START!$F$334</f>
        <v>#DIV/0!</v>
      </c>
      <c r="G19" s="317" t="e">
        <f>START!$F$334</f>
        <v>#DIV/0!</v>
      </c>
      <c r="H19" s="317" t="e">
        <f>START!$F$334</f>
        <v>#DIV/0!</v>
      </c>
      <c r="I19" s="317">
        <f>START!$F$327</f>
        <v>0</v>
      </c>
      <c r="J19" s="317">
        <f>START!$F$327</f>
        <v>0</v>
      </c>
      <c r="K19" s="318">
        <f>START!$F$327</f>
        <v>0</v>
      </c>
      <c r="L19" s="452"/>
      <c r="M19" s="452"/>
      <c r="N19" s="452"/>
      <c r="O19" s="452"/>
      <c r="P19" s="452"/>
      <c r="Q19" s="452"/>
      <c r="R19" s="452"/>
      <c r="S19" s="452"/>
      <c r="T19" s="452"/>
      <c r="U19" s="452"/>
      <c r="V19" s="452"/>
    </row>
    <row r="20" spans="2:22" ht="13.5" thickBot="1" x14ac:dyDescent="0.25">
      <c r="E20" s="455" t="s">
        <v>59</v>
      </c>
      <c r="F20" s="330" t="e">
        <f t="shared" ref="F20:K20" si="2">F18/F19</f>
        <v>#DIV/0!</v>
      </c>
      <c r="G20" s="330" t="e">
        <f t="shared" si="2"/>
        <v>#DIV/0!</v>
      </c>
      <c r="H20" s="330" t="e">
        <f t="shared" si="2"/>
        <v>#DIV/0!</v>
      </c>
      <c r="I20" s="330" t="e">
        <f t="shared" si="2"/>
        <v>#DIV/0!</v>
      </c>
      <c r="J20" s="330" t="e">
        <f t="shared" si="2"/>
        <v>#DIV/0!</v>
      </c>
      <c r="K20" s="331" t="e">
        <f t="shared" si="2"/>
        <v>#DIV/0!</v>
      </c>
      <c r="L20" s="452"/>
      <c r="M20" s="452"/>
      <c r="N20" s="452"/>
      <c r="O20" s="452"/>
      <c r="P20" s="452"/>
      <c r="Q20" s="452"/>
      <c r="R20" s="452"/>
      <c r="S20" s="452"/>
      <c r="T20" s="452"/>
      <c r="U20" s="452"/>
      <c r="V20" s="452"/>
    </row>
    <row r="21" spans="2:22" ht="17.25" thickTop="1" thickBot="1" x14ac:dyDescent="0.3">
      <c r="B21" s="452"/>
      <c r="C21" s="456"/>
      <c r="D21" s="456"/>
      <c r="E21" s="457"/>
      <c r="F21" s="457"/>
      <c r="G21" s="457"/>
      <c r="H21" s="457"/>
      <c r="I21" s="458"/>
      <c r="J21" s="459"/>
      <c r="K21" s="459"/>
      <c r="L21" s="452"/>
      <c r="M21" s="452"/>
      <c r="N21" s="452"/>
      <c r="O21" s="452"/>
      <c r="P21" s="452"/>
      <c r="Q21" s="452"/>
      <c r="R21" s="452"/>
      <c r="S21" s="452"/>
      <c r="T21" s="452"/>
      <c r="U21" s="452"/>
      <c r="V21" s="452"/>
    </row>
    <row r="22" spans="2:22" ht="15" customHeight="1" thickTop="1" thickBot="1" x14ac:dyDescent="0.25">
      <c r="B22" s="452"/>
      <c r="C22" s="456"/>
      <c r="D22" s="456"/>
      <c r="E22" s="460"/>
      <c r="F22" s="321">
        <f>(START!I319)*100</f>
        <v>0</v>
      </c>
      <c r="G22" s="461" t="s">
        <v>189</v>
      </c>
      <c r="H22" s="461"/>
      <c r="I22" s="321">
        <f>(START!H319)*100</f>
        <v>0</v>
      </c>
      <c r="J22" s="461" t="s">
        <v>189</v>
      </c>
      <c r="K22" s="462"/>
      <c r="L22" s="452"/>
      <c r="M22" s="452"/>
      <c r="N22" s="452"/>
      <c r="O22" s="452"/>
      <c r="P22" s="452"/>
      <c r="Q22" s="452"/>
      <c r="R22" s="452"/>
      <c r="S22" s="452"/>
      <c r="T22" s="452"/>
      <c r="U22" s="452"/>
      <c r="V22" s="452"/>
    </row>
    <row r="23" spans="2:22" ht="12.95" customHeight="1" thickTop="1" x14ac:dyDescent="0.25">
      <c r="B23" s="452"/>
      <c r="C23" s="456"/>
      <c r="D23" s="445"/>
      <c r="E23" s="463"/>
      <c r="F23" s="464" t="s">
        <v>51</v>
      </c>
      <c r="G23" s="464" t="s">
        <v>52</v>
      </c>
      <c r="H23" s="464" t="s">
        <v>53</v>
      </c>
      <c r="I23" s="464" t="s">
        <v>51</v>
      </c>
      <c r="J23" s="464" t="s">
        <v>52</v>
      </c>
      <c r="K23" s="465" t="s">
        <v>53</v>
      </c>
      <c r="O23" s="452"/>
      <c r="P23" s="452"/>
      <c r="Q23" s="452"/>
      <c r="R23" s="452"/>
      <c r="S23" s="452"/>
      <c r="T23" s="452"/>
      <c r="U23" s="452"/>
      <c r="V23" s="452"/>
    </row>
    <row r="24" spans="2:22" ht="12.95" customHeight="1" x14ac:dyDescent="0.25">
      <c r="D24" s="466"/>
      <c r="E24" s="467" t="s">
        <v>54</v>
      </c>
      <c r="F24" s="322">
        <f>START!D316</f>
        <v>0</v>
      </c>
      <c r="G24" s="322">
        <f>START!E316</f>
        <v>0</v>
      </c>
      <c r="H24" s="322">
        <f>START!F316</f>
        <v>0</v>
      </c>
      <c r="I24" s="322">
        <f>START!D316</f>
        <v>0</v>
      </c>
      <c r="J24" s="322">
        <f>START!E316</f>
        <v>0</v>
      </c>
      <c r="K24" s="323">
        <f>START!F316</f>
        <v>0</v>
      </c>
      <c r="L24" s="452"/>
      <c r="M24" s="443"/>
      <c r="N24" s="443"/>
      <c r="O24" s="452"/>
      <c r="P24" s="452"/>
      <c r="Q24" s="452"/>
      <c r="R24" s="452"/>
      <c r="S24" s="452"/>
      <c r="T24" s="452"/>
      <c r="U24" s="452"/>
      <c r="V24" s="452"/>
    </row>
    <row r="25" spans="2:22" x14ac:dyDescent="0.2">
      <c r="D25" s="444"/>
      <c r="E25" s="467" t="s">
        <v>60</v>
      </c>
      <c r="F25" s="324">
        <f>(START!$D321*START!$F321)*(START!$H319)</f>
        <v>0</v>
      </c>
      <c r="G25" s="324">
        <f>(START!$D321*START!$F321)*(START!$H319)</f>
        <v>0</v>
      </c>
      <c r="H25" s="324">
        <f>(START!$D321*START!$F321)*(START!$H319)</f>
        <v>0</v>
      </c>
      <c r="I25" s="324">
        <f>(START!$D321*START!$F321)*(START!$I319)</f>
        <v>0</v>
      </c>
      <c r="J25" s="324">
        <f>(START!$D321*START!$F321)*(START!$I319)</f>
        <v>0</v>
      </c>
      <c r="K25" s="325">
        <f>(START!$D321*START!$F321)*(START!$I319)</f>
        <v>0</v>
      </c>
      <c r="T25" s="452"/>
      <c r="U25" s="452"/>
      <c r="V25" s="452"/>
    </row>
    <row r="26" spans="2:22" x14ac:dyDescent="0.2">
      <c r="B26" s="452"/>
      <c r="C26" s="456"/>
      <c r="D26" s="446"/>
      <c r="E26" s="467" t="s">
        <v>55</v>
      </c>
      <c r="F26" s="326">
        <f t="shared" ref="F26:K26" si="3">F24-F25</f>
        <v>0</v>
      </c>
      <c r="G26" s="326">
        <f t="shared" si="3"/>
        <v>0</v>
      </c>
      <c r="H26" s="326">
        <f t="shared" si="3"/>
        <v>0</v>
      </c>
      <c r="I26" s="326">
        <f t="shared" si="3"/>
        <v>0</v>
      </c>
      <c r="J26" s="326">
        <f t="shared" si="3"/>
        <v>0</v>
      </c>
      <c r="K26" s="327">
        <f t="shared" si="3"/>
        <v>0</v>
      </c>
      <c r="L26" s="452"/>
      <c r="M26" s="452"/>
      <c r="N26" s="452"/>
      <c r="O26" s="452"/>
      <c r="P26" s="452"/>
      <c r="Q26" s="452"/>
      <c r="R26" s="452"/>
      <c r="S26" s="452"/>
      <c r="T26" s="452"/>
      <c r="U26" s="452"/>
      <c r="V26" s="452"/>
    </row>
    <row r="27" spans="2:22" x14ac:dyDescent="0.2">
      <c r="B27" s="452"/>
      <c r="C27" s="456"/>
      <c r="D27" s="468"/>
      <c r="E27" s="467" t="s">
        <v>56</v>
      </c>
      <c r="F27" s="326">
        <f>F26*START!$D327</f>
        <v>0</v>
      </c>
      <c r="G27" s="326">
        <f>G26*START!$D327</f>
        <v>0</v>
      </c>
      <c r="H27" s="326">
        <f>H26*START!$D327</f>
        <v>0</v>
      </c>
      <c r="I27" s="326">
        <f>I26*START!$D327</f>
        <v>0</v>
      </c>
      <c r="J27" s="326">
        <f>J26*START!$D327</f>
        <v>0</v>
      </c>
      <c r="K27" s="327">
        <f>K26*START!$D327</f>
        <v>0</v>
      </c>
      <c r="L27" s="452"/>
      <c r="M27" s="452"/>
      <c r="N27" s="452"/>
      <c r="O27" s="452"/>
      <c r="P27" s="452"/>
      <c r="Q27" s="452"/>
      <c r="R27" s="452"/>
      <c r="S27" s="452"/>
      <c r="T27" s="452"/>
      <c r="U27" s="452"/>
      <c r="V27" s="452"/>
    </row>
    <row r="28" spans="2:22" x14ac:dyDescent="0.2">
      <c r="B28" s="452"/>
      <c r="C28" s="456"/>
      <c r="D28" s="446"/>
      <c r="E28" s="467" t="s">
        <v>57</v>
      </c>
      <c r="F28" s="326">
        <f t="shared" ref="F28:K28" si="4">F26-F27</f>
        <v>0</v>
      </c>
      <c r="G28" s="326">
        <f t="shared" si="4"/>
        <v>0</v>
      </c>
      <c r="H28" s="326">
        <f t="shared" si="4"/>
        <v>0</v>
      </c>
      <c r="I28" s="326">
        <f t="shared" si="4"/>
        <v>0</v>
      </c>
      <c r="J28" s="326">
        <f t="shared" si="4"/>
        <v>0</v>
      </c>
      <c r="K28" s="327">
        <f t="shared" si="4"/>
        <v>0</v>
      </c>
      <c r="L28" s="452"/>
      <c r="M28" s="452"/>
      <c r="N28" s="452"/>
      <c r="O28" s="452"/>
      <c r="P28" s="452"/>
      <c r="Q28" s="452"/>
      <c r="R28" s="452"/>
      <c r="S28" s="452"/>
      <c r="T28" s="452"/>
      <c r="U28" s="452"/>
      <c r="V28" s="452"/>
    </row>
    <row r="29" spans="2:22" x14ac:dyDescent="0.2">
      <c r="B29" s="452"/>
      <c r="C29" s="456"/>
      <c r="D29" s="446"/>
      <c r="E29" s="467" t="s">
        <v>58</v>
      </c>
      <c r="F29" s="324" t="e">
        <f>((START!$F334-START!$F327)*START!$I319)+START!$F327</f>
        <v>#DIV/0!</v>
      </c>
      <c r="G29" s="324" t="e">
        <f>((START!$F334-START!$F327)*START!$I319)+START!$F327</f>
        <v>#DIV/0!</v>
      </c>
      <c r="H29" s="324" t="e">
        <f>((START!$F334-START!$F327)*START!$I319)+START!$F327</f>
        <v>#DIV/0!</v>
      </c>
      <c r="I29" s="324" t="e">
        <f>((START!$D321/START!$D334)*START!$H319)+START!$F327</f>
        <v>#DIV/0!</v>
      </c>
      <c r="J29" s="324" t="e">
        <f>((START!$D321/START!$D334)*START!$H319)+START!$F327</f>
        <v>#DIV/0!</v>
      </c>
      <c r="K29" s="325" t="e">
        <f>((START!$D321/START!$D334)*START!$H319)+START!$F327</f>
        <v>#DIV/0!</v>
      </c>
      <c r="L29" s="452"/>
      <c r="M29" s="452"/>
      <c r="N29" s="452"/>
      <c r="O29" s="452"/>
      <c r="P29" s="452"/>
      <c r="Q29" s="452"/>
      <c r="R29" s="452"/>
      <c r="S29" s="452"/>
      <c r="T29" s="452"/>
      <c r="U29" s="452"/>
      <c r="V29" s="452"/>
    </row>
    <row r="30" spans="2:22" ht="13.5" thickBot="1" x14ac:dyDescent="0.25">
      <c r="B30" s="452"/>
      <c r="C30" s="456"/>
      <c r="D30" s="446"/>
      <c r="E30" s="469" t="s">
        <v>59</v>
      </c>
      <c r="F30" s="328" t="e">
        <f t="shared" ref="F30:K30" si="5">F28/F29</f>
        <v>#DIV/0!</v>
      </c>
      <c r="G30" s="328" t="e">
        <f t="shared" si="5"/>
        <v>#DIV/0!</v>
      </c>
      <c r="H30" s="328" t="e">
        <f t="shared" si="5"/>
        <v>#DIV/0!</v>
      </c>
      <c r="I30" s="328" t="e">
        <f t="shared" si="5"/>
        <v>#DIV/0!</v>
      </c>
      <c r="J30" s="328" t="e">
        <f t="shared" si="5"/>
        <v>#DIV/0!</v>
      </c>
      <c r="K30" s="329" t="e">
        <f t="shared" si="5"/>
        <v>#DIV/0!</v>
      </c>
      <c r="L30" s="452"/>
      <c r="M30" s="452"/>
      <c r="N30" s="452"/>
      <c r="O30" s="452"/>
      <c r="P30" s="452"/>
      <c r="Q30" s="452"/>
      <c r="R30" s="452"/>
      <c r="S30" s="452"/>
      <c r="T30" s="452"/>
      <c r="U30" s="452"/>
      <c r="V30" s="452"/>
    </row>
    <row r="31" spans="2:22" ht="16.5" thickTop="1" x14ac:dyDescent="0.25">
      <c r="B31" s="452"/>
      <c r="C31" s="456"/>
      <c r="D31" s="468"/>
      <c r="E31" s="452"/>
      <c r="F31" s="452"/>
      <c r="G31" s="452"/>
      <c r="H31" s="452"/>
      <c r="I31" s="452"/>
      <c r="J31" s="443"/>
      <c r="K31" s="443"/>
      <c r="L31" s="452"/>
      <c r="M31" s="452"/>
      <c r="N31" s="452"/>
      <c r="O31" s="452"/>
      <c r="P31" s="452"/>
      <c r="Q31" s="452"/>
      <c r="R31" s="452"/>
      <c r="S31" s="452"/>
      <c r="T31" s="452"/>
      <c r="U31" s="452"/>
      <c r="V31" s="452"/>
    </row>
    <row r="32" spans="2:22" ht="15" x14ac:dyDescent="0.2">
      <c r="B32" s="452"/>
      <c r="C32" s="456"/>
      <c r="D32" s="446"/>
      <c r="E32" s="452"/>
      <c r="F32" s="452"/>
      <c r="G32" s="452"/>
      <c r="H32" s="452"/>
      <c r="I32" s="452"/>
      <c r="J32" s="470"/>
      <c r="K32" s="470"/>
      <c r="L32" s="452"/>
      <c r="M32" s="452"/>
      <c r="N32" s="452"/>
      <c r="O32" s="452"/>
      <c r="P32" s="452"/>
      <c r="Q32" s="452"/>
      <c r="R32" s="452"/>
      <c r="S32" s="452"/>
      <c r="T32" s="452"/>
      <c r="U32" s="452"/>
      <c r="V32" s="452"/>
    </row>
    <row r="33" spans="2:22" ht="15" x14ac:dyDescent="0.2">
      <c r="B33" s="452"/>
      <c r="C33" s="456"/>
      <c r="D33" s="446"/>
      <c r="E33" s="452"/>
      <c r="F33" s="452"/>
      <c r="G33" s="452"/>
      <c r="H33" s="452"/>
      <c r="I33" s="452"/>
      <c r="J33" s="470"/>
      <c r="K33" s="470"/>
      <c r="L33" s="452"/>
      <c r="M33" s="452"/>
      <c r="N33" s="452"/>
      <c r="O33" s="452"/>
      <c r="P33" s="452"/>
      <c r="Q33" s="452"/>
      <c r="R33" s="452"/>
      <c r="S33" s="452"/>
      <c r="T33" s="452"/>
      <c r="U33" s="452"/>
      <c r="V33" s="452"/>
    </row>
    <row r="34" spans="2:22" ht="15" x14ac:dyDescent="0.2">
      <c r="B34" s="452"/>
      <c r="C34" s="456"/>
      <c r="D34" s="456"/>
      <c r="J34" s="470"/>
      <c r="K34" s="470"/>
      <c r="L34" s="452"/>
      <c r="M34" s="452"/>
      <c r="N34" s="452"/>
      <c r="O34" s="452"/>
      <c r="P34" s="452"/>
      <c r="Q34" s="452"/>
      <c r="R34" s="452"/>
      <c r="S34" s="452"/>
      <c r="T34" s="452"/>
      <c r="U34" s="452"/>
      <c r="V34" s="452"/>
    </row>
    <row r="35" spans="2:22" ht="15" x14ac:dyDescent="0.2">
      <c r="B35" s="452"/>
      <c r="C35" s="456"/>
      <c r="D35" s="456"/>
      <c r="J35" s="470"/>
      <c r="K35" s="470"/>
      <c r="L35" s="452"/>
      <c r="M35" s="452"/>
      <c r="N35" s="452"/>
      <c r="O35" s="452"/>
      <c r="P35" s="452"/>
      <c r="Q35" s="452"/>
      <c r="R35" s="452"/>
      <c r="S35" s="452"/>
      <c r="T35" s="452"/>
      <c r="U35" s="452"/>
      <c r="V35" s="452"/>
    </row>
    <row r="36" spans="2:22" ht="15" x14ac:dyDescent="0.2">
      <c r="B36" s="452"/>
      <c r="C36" s="456"/>
      <c r="D36" s="456"/>
      <c r="J36" s="470"/>
      <c r="K36" s="470"/>
      <c r="L36" s="452"/>
      <c r="M36" s="452"/>
      <c r="N36" s="452"/>
      <c r="O36" s="452"/>
      <c r="P36" s="452"/>
      <c r="Q36" s="452"/>
      <c r="R36" s="452"/>
      <c r="S36" s="452"/>
      <c r="T36" s="452"/>
      <c r="U36" s="452"/>
      <c r="V36" s="452"/>
    </row>
    <row r="37" spans="2:22" ht="15" x14ac:dyDescent="0.2">
      <c r="B37" s="452"/>
      <c r="C37" s="456"/>
      <c r="D37" s="456"/>
      <c r="J37" s="470"/>
      <c r="K37" s="470"/>
      <c r="L37" s="452"/>
      <c r="M37" s="452"/>
      <c r="N37" s="452"/>
      <c r="O37" s="452"/>
      <c r="P37" s="452"/>
      <c r="Q37" s="452"/>
      <c r="R37" s="452"/>
      <c r="S37" s="452"/>
      <c r="T37" s="452"/>
      <c r="U37" s="452"/>
      <c r="V37" s="452"/>
    </row>
    <row r="38" spans="2:22" ht="15" x14ac:dyDescent="0.2">
      <c r="B38" s="452"/>
      <c r="C38" s="456"/>
      <c r="D38" s="456"/>
      <c r="J38" s="470"/>
      <c r="K38" s="470"/>
      <c r="L38" s="452"/>
      <c r="M38" s="452"/>
      <c r="N38" s="452"/>
      <c r="O38" s="452"/>
      <c r="P38" s="452"/>
      <c r="Q38" s="452"/>
      <c r="R38" s="452"/>
      <c r="S38" s="452"/>
      <c r="T38" s="452"/>
      <c r="U38" s="452"/>
      <c r="V38" s="452"/>
    </row>
    <row r="39" spans="2:22" ht="15" x14ac:dyDescent="0.2">
      <c r="B39" s="452"/>
      <c r="C39" s="456"/>
      <c r="D39" s="456"/>
      <c r="J39" s="470"/>
      <c r="K39" s="470"/>
      <c r="L39" s="452"/>
      <c r="M39" s="452"/>
      <c r="N39" s="452"/>
      <c r="O39" s="452"/>
      <c r="P39" s="452"/>
      <c r="Q39" s="452"/>
      <c r="R39" s="452"/>
      <c r="S39" s="452"/>
      <c r="T39" s="452"/>
      <c r="U39" s="452"/>
      <c r="V39" s="452"/>
    </row>
    <row r="40" spans="2:22" ht="15" x14ac:dyDescent="0.2">
      <c r="B40" s="452"/>
      <c r="C40" s="456"/>
      <c r="D40" s="456"/>
      <c r="J40" s="470"/>
      <c r="K40" s="470"/>
      <c r="L40" s="452"/>
      <c r="M40" s="452"/>
      <c r="N40" s="452"/>
      <c r="O40" s="452"/>
      <c r="P40" s="452"/>
      <c r="Q40" s="452"/>
      <c r="R40" s="452"/>
      <c r="S40" s="452"/>
      <c r="T40" s="452"/>
      <c r="U40" s="452"/>
      <c r="V40" s="452"/>
    </row>
    <row r="41" spans="2:22" ht="15" x14ac:dyDescent="0.2">
      <c r="B41" s="452"/>
      <c r="C41" s="456"/>
      <c r="D41" s="456"/>
      <c r="J41" s="470"/>
      <c r="K41" s="470"/>
      <c r="L41" s="452"/>
      <c r="M41" s="452"/>
      <c r="N41" s="452"/>
      <c r="O41" s="452"/>
      <c r="P41" s="452"/>
      <c r="Q41" s="452"/>
      <c r="R41" s="452"/>
      <c r="S41" s="452"/>
      <c r="T41" s="452"/>
      <c r="U41" s="452"/>
      <c r="V41" s="452"/>
    </row>
    <row r="42" spans="2:22" ht="15" x14ac:dyDescent="0.2">
      <c r="B42" s="452"/>
      <c r="C42" s="452"/>
      <c r="D42" s="452"/>
      <c r="J42" s="470"/>
      <c r="K42" s="470"/>
      <c r="L42" s="452"/>
      <c r="M42" s="452"/>
      <c r="N42" s="452"/>
      <c r="O42" s="452"/>
      <c r="P42" s="452"/>
      <c r="Q42" s="452"/>
      <c r="R42" s="452"/>
      <c r="S42" s="452"/>
      <c r="T42" s="452"/>
      <c r="U42" s="452"/>
      <c r="V42" s="452"/>
    </row>
    <row r="43" spans="2:22" ht="15" x14ac:dyDescent="0.2">
      <c r="B43" s="452"/>
      <c r="C43" s="452"/>
      <c r="D43" s="452"/>
      <c r="J43" s="470"/>
      <c r="K43" s="470"/>
      <c r="L43" s="452"/>
      <c r="M43" s="452"/>
      <c r="N43" s="452"/>
      <c r="O43" s="452"/>
      <c r="P43" s="452"/>
      <c r="Q43" s="452"/>
      <c r="R43" s="452"/>
      <c r="S43" s="452"/>
      <c r="T43" s="452"/>
      <c r="U43" s="452"/>
      <c r="V43" s="452"/>
    </row>
    <row r="44" spans="2:22" x14ac:dyDescent="0.2">
      <c r="B44" s="452"/>
      <c r="C44" s="452"/>
      <c r="D44" s="452"/>
      <c r="L44" s="452"/>
      <c r="M44" s="452"/>
      <c r="N44" s="452"/>
      <c r="O44" s="452"/>
      <c r="P44" s="452"/>
      <c r="Q44" s="452"/>
      <c r="R44" s="452"/>
      <c r="S44" s="452"/>
      <c r="T44" s="452"/>
      <c r="U44" s="452"/>
      <c r="V44" s="452"/>
    </row>
    <row r="45" spans="2:22" x14ac:dyDescent="0.2">
      <c r="B45" s="452"/>
      <c r="C45" s="452"/>
      <c r="D45" s="452"/>
    </row>
    <row r="46" spans="2:22" x14ac:dyDescent="0.2">
      <c r="B46" s="452"/>
      <c r="C46" s="452"/>
      <c r="D46" s="452"/>
    </row>
    <row r="48" spans="2:22" x14ac:dyDescent="0.2">
      <c r="G48" s="471"/>
      <c r="H48" s="471"/>
    </row>
    <row r="109" spans="11:13" x14ac:dyDescent="0.2">
      <c r="K109" s="472"/>
      <c r="L109" s="473"/>
      <c r="M109" s="472"/>
    </row>
    <row r="110" spans="11:13" x14ac:dyDescent="0.2">
      <c r="K110" s="472"/>
      <c r="L110" s="472"/>
      <c r="M110" s="472"/>
    </row>
    <row r="111" spans="11:13" x14ac:dyDescent="0.2">
      <c r="K111" s="452"/>
      <c r="L111" s="452"/>
      <c r="M111" s="452"/>
    </row>
    <row r="112" spans="11:13" x14ac:dyDescent="0.2">
      <c r="K112" s="452"/>
      <c r="L112" s="452"/>
      <c r="M112" s="452"/>
    </row>
    <row r="113" spans="11:13" x14ac:dyDescent="0.2">
      <c r="K113" s="452"/>
      <c r="L113" s="452"/>
      <c r="M113" s="452"/>
    </row>
    <row r="114" spans="11:13" x14ac:dyDescent="0.2">
      <c r="K114" s="452"/>
      <c r="L114" s="452"/>
      <c r="M114" s="452"/>
    </row>
    <row r="154" spans="7:14" x14ac:dyDescent="0.2">
      <c r="G154" s="640"/>
      <c r="H154" s="640"/>
      <c r="I154" s="640"/>
      <c r="J154" s="640"/>
      <c r="K154" s="636"/>
      <c r="L154" s="636"/>
      <c r="M154" s="636"/>
      <c r="N154" s="636"/>
    </row>
    <row r="191" spans="4:22" ht="16.5" thickBot="1" x14ac:dyDescent="0.3">
      <c r="D191" s="452"/>
      <c r="E191" s="474"/>
      <c r="F191" s="474"/>
      <c r="O191" s="452"/>
      <c r="P191" s="452"/>
      <c r="Q191" s="452"/>
      <c r="R191" s="452"/>
      <c r="S191" s="452"/>
      <c r="T191" s="452"/>
      <c r="U191" s="452"/>
      <c r="V191" s="452"/>
    </row>
    <row r="192" spans="4:22" ht="16.5" thickBot="1" x14ac:dyDescent="0.3">
      <c r="D192" s="475"/>
      <c r="E192" s="476"/>
      <c r="F192" s="476"/>
      <c r="G192" s="456"/>
      <c r="H192" s="456"/>
      <c r="I192" s="456"/>
      <c r="J192" s="456"/>
      <c r="K192" s="456"/>
      <c r="L192" s="452"/>
      <c r="M192" s="443"/>
      <c r="N192" s="443"/>
      <c r="O192" s="452"/>
      <c r="P192" s="452"/>
      <c r="Q192" s="452"/>
      <c r="R192" s="452"/>
      <c r="S192" s="452"/>
      <c r="T192" s="452"/>
      <c r="U192" s="452"/>
      <c r="V192" s="452"/>
    </row>
  </sheetData>
  <sheetProtection sheet="1" objects="1" scenarios="1"/>
  <mergeCells count="7">
    <mergeCell ref="M8:N8"/>
    <mergeCell ref="D9:I9"/>
    <mergeCell ref="M154:N154"/>
    <mergeCell ref="F12:H12"/>
    <mergeCell ref="I12:K12"/>
    <mergeCell ref="G154:J154"/>
    <mergeCell ref="K154:L154"/>
  </mergeCells>
  <phoneticPr fontId="0" type="noConversion"/>
  <hyperlinks>
    <hyperlink ref="M8" location="START!B315" display="Start Page"/>
  </hyperlinks>
  <pageMargins left="0.75" right="0.75" top="1" bottom="1" header="0.5" footer="0.5"/>
  <pageSetup orientation="portrait" horizontalDpi="4294967292" verticalDpi="4294967292" r:id="rId1"/>
  <headerFooter alignWithMargins="0"/>
  <ignoredErrors>
    <ignoredError sqref="F17:J17 F27 G27:K28 K1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
  <sheetViews>
    <sheetView showGridLines="0" workbookViewId="0">
      <selection activeCell="J9" sqref="J9"/>
    </sheetView>
  </sheetViews>
  <sheetFormatPr defaultRowHeight="12.75" x14ac:dyDescent="0.2"/>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7:T8"/>
  <sheetViews>
    <sheetView showGridLines="0" workbookViewId="0">
      <selection activeCell="P8" sqref="P8:T8"/>
    </sheetView>
  </sheetViews>
  <sheetFormatPr defaultRowHeight="12.75" x14ac:dyDescent="0.2"/>
  <sheetData>
    <row r="7" spans="16:20" ht="13.5" thickBot="1" x14ac:dyDescent="0.25"/>
    <row r="8" spans="16:20" ht="12.75" customHeight="1" thickBot="1" x14ac:dyDescent="0.25">
      <c r="P8" s="641" t="s">
        <v>216</v>
      </c>
      <c r="Q8" s="642"/>
      <c r="R8" s="642"/>
      <c r="S8" s="642"/>
      <c r="T8" s="643"/>
    </row>
  </sheetData>
  <mergeCells count="1">
    <mergeCell ref="P8:T8"/>
  </mergeCells>
  <hyperlinks>
    <hyperlink ref="P8" location="START!B358" display="START!B358"/>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2:L2"/>
  <sheetViews>
    <sheetView showGridLines="0" workbookViewId="0"/>
  </sheetViews>
  <sheetFormatPr defaultRowHeight="12.75" x14ac:dyDescent="0.2"/>
  <sheetData>
    <row r="2" spans="8:12" x14ac:dyDescent="0.2">
      <c r="H2" s="644" t="s">
        <v>241</v>
      </c>
      <c r="I2" s="645"/>
      <c r="J2" s="645"/>
      <c r="K2" s="645"/>
      <c r="L2" s="646"/>
    </row>
  </sheetData>
  <mergeCells count="1">
    <mergeCell ref="H2:L2"/>
  </mergeCells>
  <hyperlinks>
    <hyperlink ref="H2:L2" location="START!E413" display="START!E41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24"/>
  </sheetPr>
  <dimension ref="A1:BO776"/>
  <sheetViews>
    <sheetView showGridLines="0" tabSelected="1" zoomScaleNormal="100" workbookViewId="0">
      <selection activeCell="A172" sqref="A172"/>
    </sheetView>
  </sheetViews>
  <sheetFormatPr defaultColWidth="11" defaultRowHeight="12.75" x14ac:dyDescent="0.2"/>
  <cols>
    <col min="1" max="1" width="4.875" style="120" bestFit="1" customWidth="1"/>
    <col min="2" max="2" width="57.75" style="120" customWidth="1"/>
    <col min="3" max="3" width="7.375" style="120" bestFit="1" customWidth="1"/>
    <col min="4" max="4" width="13.625" style="120" customWidth="1"/>
    <col min="5" max="5" width="11.375" style="120" bestFit="1" customWidth="1"/>
    <col min="6" max="7" width="11.75" style="120" bestFit="1" customWidth="1"/>
    <col min="8" max="8" width="13.625" style="120" customWidth="1"/>
    <col min="9" max="11" width="11.375" style="120" bestFit="1" customWidth="1"/>
    <col min="12" max="16384" width="11" style="120"/>
  </cols>
  <sheetData>
    <row r="1" spans="1:67" ht="30" x14ac:dyDescent="0.4">
      <c r="A1" s="115"/>
      <c r="B1" s="116" t="s">
        <v>322</v>
      </c>
      <c r="C1" s="115"/>
      <c r="D1" s="115"/>
      <c r="E1" s="115"/>
      <c r="F1" s="115"/>
      <c r="G1" s="115"/>
      <c r="H1" s="117"/>
      <c r="I1" s="118"/>
      <c r="J1" s="115"/>
      <c r="K1" s="115"/>
      <c r="L1" s="115"/>
      <c r="M1" s="115"/>
      <c r="N1" s="115"/>
      <c r="O1" s="115"/>
      <c r="P1" s="115"/>
      <c r="Q1" s="115"/>
      <c r="R1" s="115"/>
      <c r="S1" s="115"/>
      <c r="T1" s="115"/>
      <c r="U1" s="115"/>
      <c r="V1" s="115"/>
      <c r="W1" s="115"/>
      <c r="X1" s="115"/>
      <c r="Y1" s="115"/>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row>
    <row r="2" spans="1:67" x14ac:dyDescent="0.2">
      <c r="A2" s="115"/>
      <c r="B2" s="115"/>
      <c r="C2" s="115"/>
      <c r="D2" s="115"/>
      <c r="E2" s="115"/>
      <c r="F2" s="115"/>
      <c r="G2" s="115"/>
      <c r="H2" s="118"/>
      <c r="I2" s="118"/>
      <c r="J2" s="115"/>
      <c r="K2" s="115"/>
      <c r="L2" s="115"/>
      <c r="M2" s="115"/>
      <c r="N2" s="115"/>
      <c r="O2" s="115"/>
      <c r="P2" s="115"/>
      <c r="Q2" s="115"/>
      <c r="R2" s="115"/>
      <c r="S2" s="115"/>
      <c r="T2" s="115"/>
      <c r="U2" s="115"/>
      <c r="V2" s="115"/>
      <c r="W2" s="115"/>
      <c r="X2" s="115"/>
      <c r="Y2" s="115"/>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row>
    <row r="3" spans="1:67" ht="15.75" x14ac:dyDescent="0.25">
      <c r="A3" s="121"/>
      <c r="B3" s="121" t="s">
        <v>311</v>
      </c>
      <c r="C3" s="115"/>
      <c r="D3" s="115"/>
      <c r="E3" s="115"/>
      <c r="F3" s="115"/>
      <c r="G3" s="115"/>
      <c r="H3" s="118"/>
      <c r="I3" s="118"/>
      <c r="J3" s="115"/>
      <c r="K3" s="115"/>
      <c r="L3" s="115"/>
      <c r="M3" s="115"/>
      <c r="N3" s="115"/>
      <c r="O3" s="115"/>
      <c r="P3" s="115"/>
      <c r="Q3" s="115"/>
      <c r="R3" s="115"/>
      <c r="S3" s="115"/>
      <c r="T3" s="115"/>
      <c r="U3" s="115"/>
      <c r="V3" s="115"/>
      <c r="W3" s="115"/>
      <c r="X3" s="115"/>
      <c r="Y3" s="115"/>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row>
    <row r="4" spans="1:67" ht="15.75" x14ac:dyDescent="0.25">
      <c r="A4" s="121"/>
      <c r="B4" s="121"/>
      <c r="C4" s="115"/>
      <c r="D4" s="115"/>
      <c r="E4" s="115"/>
      <c r="F4" s="115"/>
      <c r="G4" s="115"/>
      <c r="H4" s="118"/>
      <c r="I4" s="118"/>
      <c r="J4" s="115"/>
      <c r="K4" s="115"/>
      <c r="L4" s="115"/>
      <c r="M4" s="115"/>
      <c r="N4" s="115"/>
      <c r="O4" s="115"/>
      <c r="P4" s="115"/>
      <c r="Q4" s="115"/>
      <c r="R4" s="115"/>
      <c r="S4" s="115"/>
      <c r="T4" s="115"/>
      <c r="U4" s="115"/>
      <c r="V4" s="115"/>
      <c r="W4" s="115"/>
      <c r="X4" s="115"/>
      <c r="Y4" s="115"/>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row>
    <row r="5" spans="1:67" ht="157.5" x14ac:dyDescent="0.25">
      <c r="A5" s="121"/>
      <c r="B5" s="122" t="s">
        <v>333</v>
      </c>
      <c r="C5" s="115"/>
      <c r="D5" s="115"/>
      <c r="E5" s="115"/>
      <c r="F5" s="115"/>
      <c r="G5" s="115"/>
      <c r="H5" s="115"/>
      <c r="I5" s="115"/>
      <c r="J5" s="115"/>
      <c r="K5" s="115"/>
      <c r="L5" s="115"/>
      <c r="M5" s="115"/>
      <c r="N5" s="115"/>
      <c r="O5" s="115"/>
      <c r="P5" s="115"/>
      <c r="Q5" s="115"/>
      <c r="R5" s="115"/>
      <c r="S5" s="115"/>
      <c r="T5" s="115"/>
      <c r="U5" s="115"/>
      <c r="V5" s="115"/>
      <c r="W5" s="115"/>
      <c r="X5" s="115"/>
      <c r="Y5" s="115"/>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row>
    <row r="6" spans="1:67" ht="15.75" x14ac:dyDescent="0.25">
      <c r="A6" s="121"/>
      <c r="B6" s="121"/>
      <c r="C6" s="115"/>
      <c r="D6" s="115"/>
      <c r="E6" s="115"/>
      <c r="F6" s="115"/>
      <c r="G6" s="115"/>
      <c r="H6" s="115"/>
      <c r="I6" s="115"/>
      <c r="J6" s="115"/>
      <c r="K6" s="115"/>
      <c r="L6" s="115"/>
      <c r="M6" s="115"/>
      <c r="N6" s="115"/>
      <c r="O6" s="115"/>
      <c r="P6" s="115"/>
      <c r="Q6" s="115"/>
      <c r="R6" s="115"/>
      <c r="S6" s="115"/>
      <c r="T6" s="115"/>
      <c r="U6" s="115"/>
      <c r="V6" s="115"/>
      <c r="W6" s="115"/>
      <c r="X6" s="115"/>
      <c r="Y6" s="115"/>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row>
    <row r="7" spans="1:67" ht="18.75" x14ac:dyDescent="0.3">
      <c r="A7" s="123"/>
      <c r="B7" s="124" t="s">
        <v>168</v>
      </c>
      <c r="C7" s="115"/>
      <c r="D7" s="115"/>
      <c r="E7" s="115"/>
      <c r="F7" s="115"/>
      <c r="G7" s="115"/>
      <c r="H7" s="115"/>
      <c r="I7" s="115"/>
      <c r="J7" s="115"/>
      <c r="K7" s="115"/>
      <c r="L7" s="115"/>
      <c r="M7" s="115"/>
      <c r="N7" s="115"/>
      <c r="O7" s="115"/>
      <c r="P7" s="115"/>
      <c r="Q7" s="115"/>
      <c r="R7" s="115"/>
      <c r="S7" s="115"/>
      <c r="T7" s="115"/>
      <c r="U7" s="115"/>
      <c r="V7" s="115"/>
      <c r="W7" s="115"/>
      <c r="X7" s="115"/>
      <c r="Y7" s="115"/>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row>
    <row r="8" spans="1:67" ht="63" x14ac:dyDescent="0.25">
      <c r="A8" s="125">
        <v>1</v>
      </c>
      <c r="B8" s="122" t="s">
        <v>312</v>
      </c>
      <c r="C8" s="115"/>
      <c r="D8" s="115"/>
      <c r="E8" s="115"/>
      <c r="F8" s="115"/>
      <c r="G8" s="115"/>
      <c r="H8" s="115"/>
      <c r="I8" s="115"/>
      <c r="J8" s="115"/>
      <c r="K8" s="115"/>
      <c r="L8" s="115"/>
      <c r="M8" s="115"/>
      <c r="N8" s="115"/>
      <c r="O8" s="115"/>
      <c r="P8" s="115"/>
      <c r="Q8" s="115"/>
      <c r="R8" s="115"/>
      <c r="S8" s="115"/>
      <c r="T8" s="115"/>
      <c r="U8" s="115"/>
      <c r="V8" s="115"/>
      <c r="W8" s="115"/>
      <c r="X8" s="115"/>
      <c r="Y8" s="115"/>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row>
    <row r="9" spans="1:67" x14ac:dyDescent="0.2">
      <c r="C9" s="115"/>
      <c r="D9" s="115"/>
      <c r="E9" s="115"/>
      <c r="F9" s="115"/>
      <c r="G9" s="115"/>
      <c r="H9" s="115"/>
      <c r="I9" s="115"/>
      <c r="J9" s="115"/>
      <c r="K9" s="115"/>
      <c r="L9" s="115"/>
      <c r="M9" s="115"/>
      <c r="N9" s="115"/>
      <c r="O9" s="115"/>
      <c r="P9" s="115"/>
      <c r="Q9" s="115"/>
      <c r="R9" s="115"/>
      <c r="S9" s="115"/>
      <c r="T9" s="115"/>
      <c r="U9" s="115"/>
      <c r="V9" s="115"/>
      <c r="W9" s="115"/>
      <c r="X9" s="115"/>
      <c r="Y9" s="115"/>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row>
    <row r="10" spans="1:67" ht="18.75" x14ac:dyDescent="0.3">
      <c r="A10" s="123"/>
      <c r="B10" s="124" t="s">
        <v>71</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row>
    <row r="11" spans="1:67" ht="18.75" x14ac:dyDescent="0.3">
      <c r="A11" s="115"/>
      <c r="B11" s="126" t="s">
        <v>24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row>
    <row r="12" spans="1:67" x14ac:dyDescent="0.2">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row>
    <row r="13" spans="1:67" ht="47.25" x14ac:dyDescent="0.2">
      <c r="A13" s="127" t="s">
        <v>25</v>
      </c>
      <c r="B13" s="150" t="s">
        <v>272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row>
    <row r="14" spans="1:67" ht="15.75" x14ac:dyDescent="0.2">
      <c r="A14" s="128"/>
      <c r="B14" s="150"/>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row>
    <row r="15" spans="1:67" ht="63" x14ac:dyDescent="0.2">
      <c r="A15" s="127" t="s">
        <v>26</v>
      </c>
      <c r="B15" s="150" t="s">
        <v>282</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row>
    <row r="16" spans="1:67" ht="15.75" x14ac:dyDescent="0.2">
      <c r="A16" s="128"/>
      <c r="B16" s="150"/>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row>
    <row r="17" spans="1:67" ht="31.5" x14ac:dyDescent="0.2">
      <c r="A17" s="127" t="s">
        <v>33</v>
      </c>
      <c r="B17" s="150" t="s">
        <v>3</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row>
    <row r="18" spans="1:67" ht="16.5" thickBot="1" x14ac:dyDescent="0.3">
      <c r="A18" s="129"/>
      <c r="B18" s="122"/>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row>
    <row r="19" spans="1:67" ht="16.5" thickTop="1" x14ac:dyDescent="0.25">
      <c r="A19" s="130"/>
      <c r="B19" s="131" t="s">
        <v>273</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row>
    <row r="20" spans="1:67" ht="15.75" x14ac:dyDescent="0.25">
      <c r="A20" s="132"/>
      <c r="B20" s="131" t="s">
        <v>296</v>
      </c>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row>
    <row r="21" spans="1:67" ht="15.75" x14ac:dyDescent="0.25">
      <c r="A21" s="132"/>
      <c r="B21" s="131" t="s">
        <v>298</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row>
    <row r="22" spans="1:67" ht="16.5" thickBot="1" x14ac:dyDescent="0.3">
      <c r="A22" s="133"/>
      <c r="B22" s="131" t="s">
        <v>297</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row>
    <row r="23" spans="1:67" ht="27.75" thickTop="1" thickBot="1" x14ac:dyDescent="0.3">
      <c r="A23" s="129"/>
      <c r="B23" s="122"/>
      <c r="C23" s="115"/>
      <c r="D23" s="134" t="s">
        <v>70</v>
      </c>
      <c r="E23" s="115"/>
      <c r="F23" s="134" t="s">
        <v>69</v>
      </c>
      <c r="G23" s="115"/>
      <c r="H23" s="115"/>
      <c r="I23" s="115"/>
      <c r="J23" s="115"/>
      <c r="K23" s="115"/>
      <c r="L23" s="115"/>
      <c r="M23" s="115"/>
      <c r="N23" s="115"/>
      <c r="O23" s="115"/>
      <c r="P23" s="115"/>
      <c r="Q23" s="115"/>
      <c r="R23" s="115"/>
      <c r="S23" s="115"/>
      <c r="T23" s="115"/>
      <c r="U23" s="115"/>
      <c r="V23" s="115"/>
      <c r="W23" s="115"/>
      <c r="X23" s="115"/>
      <c r="Y23" s="115"/>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row>
    <row r="24" spans="1:67" ht="16.5" thickTop="1" x14ac:dyDescent="0.25">
      <c r="A24" s="130"/>
      <c r="B24" s="135" t="s">
        <v>76</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row>
    <row r="25" spans="1:67" ht="16.5" thickBot="1" x14ac:dyDescent="0.3">
      <c r="A25" s="133"/>
      <c r="B25" s="136"/>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row>
    <row r="26" spans="1:67" ht="30.75" customHeight="1" thickTop="1" thickBot="1" x14ac:dyDescent="0.25">
      <c r="A26" s="404" t="s">
        <v>25</v>
      </c>
      <c r="B26" s="405"/>
      <c r="C26" s="115"/>
      <c r="D26" s="137"/>
      <c r="E26" s="138"/>
      <c r="F26" s="139"/>
      <c r="G26" s="115"/>
      <c r="H26" s="115"/>
      <c r="I26" s="115"/>
      <c r="J26" s="115"/>
      <c r="K26" s="115"/>
      <c r="L26" s="115"/>
      <c r="M26" s="115"/>
      <c r="N26" s="115"/>
      <c r="O26" s="115"/>
      <c r="P26" s="115"/>
      <c r="Q26" s="115"/>
      <c r="R26" s="115"/>
      <c r="S26" s="115"/>
      <c r="T26" s="115"/>
      <c r="U26" s="115"/>
      <c r="V26" s="115"/>
      <c r="W26" s="115"/>
      <c r="X26" s="115"/>
      <c r="Y26" s="115"/>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row>
    <row r="27" spans="1:67" ht="30.75" customHeight="1" thickBot="1" x14ac:dyDescent="0.25">
      <c r="A27" s="406" t="s">
        <v>26</v>
      </c>
      <c r="B27" s="407"/>
      <c r="C27" s="115"/>
      <c r="D27" s="137"/>
      <c r="E27" s="138"/>
      <c r="F27" s="139"/>
      <c r="G27" s="115"/>
      <c r="H27" s="115"/>
      <c r="I27" s="115"/>
      <c r="J27" s="115"/>
      <c r="K27" s="115"/>
      <c r="L27" s="115"/>
      <c r="M27" s="115"/>
      <c r="N27" s="115"/>
      <c r="O27" s="115"/>
      <c r="P27" s="115"/>
      <c r="Q27" s="115"/>
      <c r="R27" s="115"/>
      <c r="S27" s="115"/>
      <c r="T27" s="115"/>
      <c r="U27" s="115"/>
      <c r="V27" s="115"/>
      <c r="W27" s="115"/>
      <c r="X27" s="115"/>
      <c r="Y27" s="115"/>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row>
    <row r="28" spans="1:67" ht="30.75" customHeight="1" thickBot="1" x14ac:dyDescent="0.25">
      <c r="A28" s="406" t="s">
        <v>33</v>
      </c>
      <c r="B28" s="407"/>
      <c r="C28" s="115"/>
      <c r="D28" s="137"/>
      <c r="E28" s="138"/>
      <c r="F28" s="139"/>
      <c r="G28" s="115"/>
      <c r="H28" s="140" t="s">
        <v>248</v>
      </c>
      <c r="I28" s="115"/>
      <c r="J28" s="115"/>
      <c r="K28" s="115"/>
      <c r="L28" s="115"/>
      <c r="M28" s="115"/>
      <c r="N28" s="115"/>
      <c r="O28" s="115"/>
      <c r="P28" s="115"/>
      <c r="Q28" s="115"/>
      <c r="R28" s="115"/>
      <c r="S28" s="115"/>
      <c r="T28" s="115"/>
      <c r="U28" s="115"/>
      <c r="V28" s="115"/>
      <c r="W28" s="115"/>
      <c r="X28" s="115"/>
      <c r="Y28" s="115"/>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row>
    <row r="29" spans="1:67" ht="30.75" customHeight="1" thickBot="1" x14ac:dyDescent="0.25">
      <c r="A29" s="406" t="s">
        <v>32</v>
      </c>
      <c r="B29" s="407"/>
      <c r="C29" s="115"/>
      <c r="D29" s="137"/>
      <c r="E29" s="138"/>
      <c r="F29" s="139"/>
      <c r="G29" s="115"/>
      <c r="H29" s="115"/>
      <c r="I29" s="115"/>
      <c r="J29" s="115"/>
      <c r="K29" s="115"/>
      <c r="L29" s="115"/>
      <c r="M29" s="115"/>
      <c r="N29" s="115"/>
      <c r="O29" s="115"/>
      <c r="P29" s="115"/>
      <c r="Q29" s="115"/>
      <c r="R29" s="115"/>
      <c r="S29" s="115"/>
      <c r="T29" s="115"/>
      <c r="U29" s="115"/>
      <c r="V29" s="115"/>
      <c r="W29" s="115"/>
      <c r="X29" s="115"/>
      <c r="Y29" s="115"/>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row>
    <row r="30" spans="1:67" ht="30.75" customHeight="1" thickBot="1" x14ac:dyDescent="0.25">
      <c r="A30" s="406" t="s">
        <v>31</v>
      </c>
      <c r="B30" s="407"/>
      <c r="C30" s="115"/>
      <c r="D30" s="137"/>
      <c r="E30" s="138"/>
      <c r="F30" s="139"/>
      <c r="G30" s="115"/>
      <c r="H30" s="115"/>
      <c r="I30" s="115"/>
      <c r="J30" s="115"/>
      <c r="K30" s="115"/>
      <c r="L30" s="115"/>
      <c r="M30" s="115"/>
      <c r="N30" s="115"/>
      <c r="O30" s="115"/>
      <c r="P30" s="115"/>
      <c r="Q30" s="115"/>
      <c r="R30" s="115"/>
      <c r="S30" s="115"/>
      <c r="T30" s="115"/>
      <c r="U30" s="115"/>
      <c r="V30" s="115"/>
      <c r="W30" s="115"/>
      <c r="X30" s="115"/>
      <c r="Y30" s="115"/>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row>
    <row r="31" spans="1:67" ht="30.75" customHeight="1" thickBot="1" x14ac:dyDescent="0.25">
      <c r="A31" s="406" t="s">
        <v>30</v>
      </c>
      <c r="B31" s="407"/>
      <c r="C31" s="115"/>
      <c r="D31" s="137"/>
      <c r="E31" s="138"/>
      <c r="F31" s="139"/>
      <c r="G31" s="115"/>
      <c r="H31" s="115"/>
      <c r="I31" s="115"/>
      <c r="J31" s="115"/>
      <c r="K31" s="115"/>
      <c r="L31" s="115"/>
      <c r="M31" s="115"/>
      <c r="N31" s="115"/>
      <c r="O31" s="115"/>
      <c r="P31" s="115"/>
      <c r="Q31" s="115"/>
      <c r="R31" s="115"/>
      <c r="S31" s="115"/>
      <c r="T31" s="115"/>
      <c r="U31" s="115"/>
      <c r="V31" s="115"/>
      <c r="W31" s="115"/>
      <c r="X31" s="115"/>
      <c r="Y31" s="115"/>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row>
    <row r="32" spans="1:67" ht="30.75" customHeight="1" thickBot="1" x14ac:dyDescent="0.25">
      <c r="A32" s="406" t="s">
        <v>29</v>
      </c>
      <c r="B32" s="407"/>
      <c r="C32" s="115"/>
      <c r="D32" s="137"/>
      <c r="E32" s="138"/>
      <c r="F32" s="139"/>
      <c r="G32" s="115"/>
      <c r="H32" s="115"/>
      <c r="I32" s="115"/>
      <c r="J32" s="115"/>
      <c r="K32" s="115"/>
      <c r="L32" s="115"/>
      <c r="M32" s="115"/>
      <c r="N32" s="115"/>
      <c r="O32" s="115"/>
      <c r="P32" s="115"/>
      <c r="Q32" s="115"/>
      <c r="R32" s="115"/>
      <c r="S32" s="115"/>
      <c r="T32" s="115"/>
      <c r="U32" s="115"/>
      <c r="V32" s="115"/>
      <c r="W32" s="115"/>
      <c r="X32" s="115"/>
      <c r="Y32" s="115"/>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row>
    <row r="33" spans="1:67" ht="30.75" customHeight="1" thickBot="1" x14ac:dyDescent="0.25">
      <c r="A33" s="406" t="s">
        <v>28</v>
      </c>
      <c r="B33" s="407"/>
      <c r="C33" s="115"/>
      <c r="D33" s="137"/>
      <c r="E33" s="138"/>
      <c r="F33" s="139"/>
      <c r="G33" s="115"/>
      <c r="H33" s="115"/>
      <c r="I33" s="115"/>
      <c r="J33" s="115"/>
      <c r="K33" s="115"/>
      <c r="L33" s="115"/>
      <c r="M33" s="115"/>
      <c r="N33" s="115"/>
      <c r="O33" s="115"/>
      <c r="P33" s="115"/>
      <c r="Q33" s="115"/>
      <c r="R33" s="115"/>
      <c r="S33" s="115"/>
      <c r="T33" s="115"/>
      <c r="U33" s="115"/>
      <c r="V33" s="115"/>
      <c r="W33" s="115"/>
      <c r="X33" s="115"/>
      <c r="Y33" s="115"/>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row>
    <row r="34" spans="1:67" ht="30.75" customHeight="1" thickBot="1" x14ac:dyDescent="0.25">
      <c r="A34" s="406" t="s">
        <v>27</v>
      </c>
      <c r="B34" s="407"/>
      <c r="C34" s="115"/>
      <c r="D34" s="137"/>
      <c r="E34" s="138"/>
      <c r="F34" s="139"/>
      <c r="G34" s="115"/>
      <c r="H34" s="115"/>
      <c r="I34" s="115"/>
      <c r="J34" s="115"/>
      <c r="K34" s="115"/>
      <c r="L34" s="115"/>
      <c r="M34" s="115"/>
      <c r="N34" s="115"/>
      <c r="O34" s="115"/>
      <c r="P34" s="115"/>
      <c r="Q34" s="115"/>
      <c r="R34" s="115"/>
      <c r="S34" s="115"/>
      <c r="T34" s="115"/>
      <c r="U34" s="115"/>
      <c r="V34" s="115"/>
      <c r="W34" s="115"/>
      <c r="X34" s="115"/>
      <c r="Y34" s="115"/>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row>
    <row r="35" spans="1:67" ht="30.75" customHeight="1" thickBot="1" x14ac:dyDescent="0.25">
      <c r="A35" s="408" t="s">
        <v>77</v>
      </c>
      <c r="B35" s="409"/>
      <c r="C35" s="115"/>
      <c r="D35" s="137"/>
      <c r="E35" s="138"/>
      <c r="F35" s="139"/>
      <c r="G35" s="115"/>
      <c r="H35" s="115"/>
      <c r="I35" s="115"/>
      <c r="J35" s="115"/>
      <c r="K35" s="115"/>
      <c r="L35" s="115"/>
      <c r="M35" s="115"/>
      <c r="N35" s="115"/>
      <c r="O35" s="115"/>
      <c r="P35" s="115"/>
      <c r="Q35" s="115"/>
      <c r="R35" s="115"/>
      <c r="S35" s="115"/>
      <c r="T35" s="115"/>
      <c r="U35" s="115"/>
      <c r="V35" s="115"/>
      <c r="W35" s="115"/>
      <c r="X35" s="115"/>
      <c r="Y35" s="115"/>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row>
    <row r="36" spans="1:67" ht="14.25" thickTop="1" thickBot="1" x14ac:dyDescent="0.25">
      <c r="A36" s="141"/>
      <c r="B36" s="115"/>
      <c r="C36" s="115"/>
      <c r="D36" s="115"/>
      <c r="E36" s="115"/>
      <c r="F36" s="142"/>
      <c r="G36" s="115"/>
      <c r="H36" s="115"/>
      <c r="I36" s="115"/>
      <c r="J36" s="115"/>
      <c r="K36" s="115"/>
      <c r="L36" s="115"/>
      <c r="M36" s="115"/>
      <c r="N36" s="115"/>
      <c r="O36" s="115"/>
      <c r="P36" s="115"/>
      <c r="Q36" s="115"/>
      <c r="R36" s="115"/>
      <c r="S36" s="115"/>
      <c r="T36" s="115"/>
      <c r="U36" s="115"/>
      <c r="V36" s="115"/>
      <c r="W36" s="115"/>
      <c r="X36" s="115"/>
      <c r="Y36" s="115"/>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row>
    <row r="37" spans="1:67" ht="27.75" thickTop="1" thickBot="1" x14ac:dyDescent="0.3">
      <c r="A37" s="143"/>
      <c r="B37" s="144" t="s">
        <v>42</v>
      </c>
      <c r="C37" s="115"/>
      <c r="D37" s="134" t="s">
        <v>70</v>
      </c>
      <c r="E37" s="115"/>
      <c r="F37" s="134" t="s">
        <v>69</v>
      </c>
      <c r="G37" s="115"/>
      <c r="H37" s="115"/>
      <c r="I37" s="115"/>
      <c r="J37" s="115"/>
      <c r="K37" s="115"/>
      <c r="L37" s="115"/>
      <c r="M37" s="115"/>
      <c r="N37" s="115"/>
      <c r="O37" s="115"/>
      <c r="P37" s="115"/>
      <c r="Q37" s="115"/>
      <c r="R37" s="115"/>
      <c r="S37" s="115"/>
      <c r="T37" s="115"/>
      <c r="U37" s="115"/>
      <c r="V37" s="115"/>
      <c r="W37" s="115"/>
      <c r="X37" s="115"/>
      <c r="Y37" s="115"/>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row>
    <row r="38" spans="1:67" ht="14.25" thickTop="1" thickBot="1" x14ac:dyDescent="0.25">
      <c r="A38" s="145"/>
      <c r="B38" s="146"/>
      <c r="C38" s="115"/>
      <c r="D38" s="115"/>
      <c r="E38" s="115"/>
      <c r="F38" s="142"/>
      <c r="G38" s="115"/>
      <c r="H38" s="115"/>
      <c r="I38" s="115"/>
      <c r="J38" s="115"/>
      <c r="K38" s="115"/>
      <c r="L38" s="115"/>
      <c r="M38" s="115"/>
      <c r="N38" s="115"/>
      <c r="O38" s="115"/>
      <c r="P38" s="115"/>
      <c r="Q38" s="115"/>
      <c r="R38" s="115"/>
      <c r="S38" s="115"/>
      <c r="T38" s="115"/>
      <c r="U38" s="115"/>
      <c r="V38" s="115"/>
      <c r="W38" s="115"/>
      <c r="X38" s="115"/>
      <c r="Y38" s="115"/>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row>
    <row r="39" spans="1:67" ht="30.75" customHeight="1" thickBot="1" x14ac:dyDescent="0.25">
      <c r="A39" s="399" t="s">
        <v>25</v>
      </c>
      <c r="B39" s="400"/>
      <c r="C39" s="115"/>
      <c r="D39" s="137"/>
      <c r="E39" s="115"/>
      <c r="F39" s="139"/>
      <c r="G39" s="115"/>
      <c r="H39" s="115"/>
      <c r="I39" s="115"/>
      <c r="J39" s="115"/>
      <c r="K39" s="115"/>
      <c r="L39" s="115"/>
      <c r="M39" s="115"/>
      <c r="N39" s="115"/>
      <c r="O39" s="115"/>
      <c r="P39" s="115"/>
      <c r="Q39" s="115"/>
      <c r="R39" s="115"/>
      <c r="S39" s="115"/>
      <c r="T39" s="115"/>
      <c r="U39" s="115"/>
      <c r="V39" s="115"/>
      <c r="W39" s="115"/>
      <c r="X39" s="115"/>
      <c r="Y39" s="115"/>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row>
    <row r="40" spans="1:67" ht="30.75" customHeight="1" thickBot="1" x14ac:dyDescent="0.25">
      <c r="A40" s="401" t="s">
        <v>26</v>
      </c>
      <c r="B40" s="400"/>
      <c r="C40" s="115"/>
      <c r="D40" s="137"/>
      <c r="E40" s="115"/>
      <c r="F40" s="139"/>
      <c r="G40" s="115"/>
      <c r="H40" s="115"/>
      <c r="I40" s="115"/>
      <c r="J40" s="115"/>
      <c r="K40" s="115"/>
      <c r="L40" s="115"/>
      <c r="M40" s="115"/>
      <c r="N40" s="115"/>
      <c r="O40" s="115"/>
      <c r="P40" s="115"/>
      <c r="Q40" s="115"/>
      <c r="R40" s="115"/>
      <c r="S40" s="115"/>
      <c r="T40" s="115"/>
      <c r="U40" s="115"/>
      <c r="V40" s="115"/>
      <c r="W40" s="115"/>
      <c r="X40" s="115"/>
      <c r="Y40" s="115"/>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row>
    <row r="41" spans="1:67" ht="30.75" customHeight="1" thickBot="1" x14ac:dyDescent="0.25">
      <c r="A41" s="401" t="s">
        <v>33</v>
      </c>
      <c r="B41" s="400"/>
      <c r="C41" s="115"/>
      <c r="D41" s="137"/>
      <c r="E41" s="115"/>
      <c r="F41" s="139"/>
      <c r="G41" s="115"/>
      <c r="H41" s="115"/>
      <c r="I41" s="115"/>
      <c r="J41" s="115"/>
      <c r="K41" s="115"/>
      <c r="L41" s="115"/>
      <c r="M41" s="115"/>
      <c r="N41" s="115"/>
      <c r="O41" s="115"/>
      <c r="P41" s="115"/>
      <c r="Q41" s="115"/>
      <c r="R41" s="115"/>
      <c r="S41" s="115"/>
      <c r="T41" s="115"/>
      <c r="U41" s="115"/>
      <c r="V41" s="115"/>
      <c r="W41" s="115"/>
      <c r="X41" s="115"/>
      <c r="Y41" s="115"/>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row>
    <row r="42" spans="1:67" ht="30.75" customHeight="1" thickBot="1" x14ac:dyDescent="0.25">
      <c r="A42" s="401" t="s">
        <v>32</v>
      </c>
      <c r="B42" s="400"/>
      <c r="C42" s="115"/>
      <c r="D42" s="137"/>
      <c r="E42" s="115"/>
      <c r="F42" s="139"/>
      <c r="G42" s="115"/>
      <c r="H42" s="115"/>
      <c r="I42" s="115"/>
      <c r="J42" s="115"/>
      <c r="K42" s="115"/>
      <c r="L42" s="115"/>
      <c r="M42" s="115"/>
      <c r="N42" s="115"/>
      <c r="O42" s="115"/>
      <c r="P42" s="115"/>
      <c r="Q42" s="115"/>
      <c r="R42" s="115"/>
      <c r="S42" s="115"/>
      <c r="T42" s="115"/>
      <c r="U42" s="115"/>
      <c r="V42" s="115"/>
      <c r="W42" s="115"/>
      <c r="X42" s="115"/>
      <c r="Y42" s="115"/>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row>
    <row r="43" spans="1:67" ht="30.75" customHeight="1" thickBot="1" x14ac:dyDescent="0.25">
      <c r="A43" s="401" t="s">
        <v>31</v>
      </c>
      <c r="B43" s="400"/>
      <c r="C43" s="115"/>
      <c r="D43" s="137"/>
      <c r="E43" s="115"/>
      <c r="F43" s="139"/>
      <c r="G43" s="115"/>
      <c r="H43" s="115"/>
      <c r="I43" s="115"/>
      <c r="J43" s="115"/>
      <c r="K43" s="115"/>
      <c r="L43" s="115"/>
      <c r="M43" s="115"/>
      <c r="N43" s="115"/>
      <c r="O43" s="115"/>
      <c r="P43" s="115"/>
      <c r="Q43" s="115"/>
      <c r="R43" s="115"/>
      <c r="S43" s="115"/>
      <c r="T43" s="115"/>
      <c r="U43" s="115"/>
      <c r="V43" s="115"/>
      <c r="W43" s="115"/>
      <c r="X43" s="115"/>
      <c r="Y43" s="115"/>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row>
    <row r="44" spans="1:67" ht="30.75" customHeight="1" thickBot="1" x14ac:dyDescent="0.25">
      <c r="A44" s="401" t="s">
        <v>30</v>
      </c>
      <c r="B44" s="400"/>
      <c r="C44" s="115"/>
      <c r="D44" s="137"/>
      <c r="E44" s="115"/>
      <c r="F44" s="139"/>
      <c r="G44" s="115"/>
      <c r="H44" s="115"/>
      <c r="I44" s="115"/>
      <c r="J44" s="115"/>
      <c r="K44" s="115"/>
      <c r="L44" s="115"/>
      <c r="M44" s="115"/>
      <c r="N44" s="115"/>
      <c r="O44" s="115"/>
      <c r="P44" s="115"/>
      <c r="Q44" s="115"/>
      <c r="R44" s="115"/>
      <c r="S44" s="115"/>
      <c r="T44" s="115"/>
      <c r="U44" s="115"/>
      <c r="V44" s="115"/>
      <c r="W44" s="115"/>
      <c r="X44" s="115"/>
      <c r="Y44" s="115"/>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row>
    <row r="45" spans="1:67" ht="30.75" customHeight="1" thickBot="1" x14ac:dyDescent="0.25">
      <c r="A45" s="401" t="s">
        <v>29</v>
      </c>
      <c r="B45" s="400"/>
      <c r="C45" s="115"/>
      <c r="D45" s="137"/>
      <c r="E45" s="115"/>
      <c r="F45" s="139"/>
      <c r="G45" s="115"/>
      <c r="H45" s="115"/>
      <c r="I45" s="115"/>
      <c r="J45" s="115"/>
      <c r="K45" s="115"/>
      <c r="L45" s="115"/>
      <c r="M45" s="115"/>
      <c r="N45" s="115"/>
      <c r="O45" s="115"/>
      <c r="P45" s="115"/>
      <c r="Q45" s="115"/>
      <c r="R45" s="115"/>
      <c r="S45" s="115"/>
      <c r="T45" s="115"/>
      <c r="U45" s="115"/>
      <c r="V45" s="115"/>
      <c r="W45" s="115"/>
      <c r="X45" s="115"/>
      <c r="Y45" s="115"/>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row>
    <row r="46" spans="1:67" ht="30.75" customHeight="1" thickBot="1" x14ac:dyDescent="0.25">
      <c r="A46" s="401" t="s">
        <v>28</v>
      </c>
      <c r="B46" s="400"/>
      <c r="C46" s="115"/>
      <c r="D46" s="137"/>
      <c r="E46" s="115"/>
      <c r="F46" s="139"/>
      <c r="G46" s="115"/>
      <c r="H46" s="115"/>
      <c r="I46" s="115"/>
      <c r="J46" s="115"/>
      <c r="K46" s="115"/>
      <c r="L46" s="115"/>
      <c r="M46" s="115"/>
      <c r="N46" s="115"/>
      <c r="O46" s="115"/>
      <c r="P46" s="115"/>
      <c r="Q46" s="115"/>
      <c r="R46" s="115"/>
      <c r="S46" s="115"/>
      <c r="T46" s="115"/>
      <c r="U46" s="115"/>
      <c r="V46" s="115"/>
      <c r="W46" s="115"/>
      <c r="X46" s="115"/>
      <c r="Y46" s="115"/>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row>
    <row r="47" spans="1:67" ht="30.75" customHeight="1" thickBot="1" x14ac:dyDescent="0.25">
      <c r="A47" s="401" t="s">
        <v>27</v>
      </c>
      <c r="B47" s="400"/>
      <c r="C47" s="115"/>
      <c r="D47" s="137"/>
      <c r="E47" s="115"/>
      <c r="F47" s="139"/>
      <c r="G47" s="115"/>
      <c r="H47" s="115"/>
      <c r="I47" s="115"/>
      <c r="J47" s="115"/>
      <c r="K47" s="115"/>
      <c r="L47" s="115"/>
      <c r="M47" s="115"/>
      <c r="N47" s="115"/>
      <c r="O47" s="115"/>
      <c r="P47" s="115"/>
      <c r="Q47" s="115"/>
      <c r="R47" s="115"/>
      <c r="S47" s="115"/>
      <c r="T47" s="115"/>
      <c r="U47" s="115"/>
      <c r="V47" s="115"/>
      <c r="W47" s="115"/>
      <c r="X47" s="115"/>
      <c r="Y47" s="115"/>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row>
    <row r="48" spans="1:67" ht="30.75" customHeight="1" thickBot="1" x14ac:dyDescent="0.25">
      <c r="A48" s="402" t="s">
        <v>77</v>
      </c>
      <c r="B48" s="403"/>
      <c r="C48" s="115"/>
      <c r="D48" s="137"/>
      <c r="E48" s="115"/>
      <c r="F48" s="139"/>
      <c r="G48" s="115"/>
      <c r="H48" s="115"/>
      <c r="I48" s="115"/>
      <c r="J48" s="115"/>
      <c r="K48" s="115"/>
      <c r="L48" s="115"/>
      <c r="M48" s="115"/>
      <c r="N48" s="115"/>
      <c r="O48" s="115"/>
      <c r="P48" s="115"/>
      <c r="Q48" s="115"/>
      <c r="R48" s="115"/>
      <c r="S48" s="115"/>
      <c r="T48" s="115"/>
      <c r="U48" s="115"/>
      <c r="V48" s="115"/>
      <c r="W48" s="115"/>
      <c r="X48" s="115"/>
      <c r="Y48" s="115"/>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row>
    <row r="49" spans="1:67" ht="13.5" thickBot="1" x14ac:dyDescent="0.2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row>
    <row r="50" spans="1:67" ht="16.5" thickBot="1" x14ac:dyDescent="0.3">
      <c r="A50" s="115"/>
      <c r="B50" s="115"/>
      <c r="C50" s="115"/>
      <c r="D50" s="261">
        <f>SUM(D26:D35)+SUM(D39:D48)</f>
        <v>0</v>
      </c>
      <c r="E50" s="115"/>
      <c r="F50" s="115"/>
      <c r="G50" s="115"/>
      <c r="H50" s="115"/>
      <c r="I50" s="115"/>
      <c r="J50" s="115"/>
      <c r="K50" s="115"/>
      <c r="L50" s="115"/>
      <c r="M50" s="115"/>
      <c r="N50" s="115"/>
      <c r="O50" s="115"/>
      <c r="P50" s="115"/>
      <c r="Q50" s="115"/>
      <c r="R50" s="115"/>
      <c r="S50" s="115"/>
      <c r="T50" s="115"/>
      <c r="U50" s="115"/>
      <c r="V50" s="115"/>
      <c r="W50" s="115"/>
      <c r="X50" s="115"/>
      <c r="Y50" s="115"/>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row>
    <row r="51" spans="1:67" ht="15.75" x14ac:dyDescent="0.25">
      <c r="A51" s="115"/>
      <c r="B51" s="147"/>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row>
    <row r="52" spans="1:67" x14ac:dyDescent="0.2">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row>
    <row r="53" spans="1:67" x14ac:dyDescent="0.2">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row>
    <row r="54" spans="1:67" ht="18.75" x14ac:dyDescent="0.3">
      <c r="A54" s="148"/>
      <c r="B54" s="124" t="s">
        <v>68</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row>
    <row r="55" spans="1:67" ht="18.75" x14ac:dyDescent="0.3">
      <c r="A55" s="115"/>
      <c r="B55" s="126" t="s">
        <v>24</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row>
    <row r="56" spans="1:67" x14ac:dyDescent="0.2">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row>
    <row r="57" spans="1:67" x14ac:dyDescent="0.2">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row>
    <row r="58" spans="1:67" ht="94.5" x14ac:dyDescent="0.25">
      <c r="A58" s="149" t="s">
        <v>25</v>
      </c>
      <c r="B58" s="122" t="s">
        <v>323</v>
      </c>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row>
    <row r="59" spans="1:67" ht="15.75" x14ac:dyDescent="0.25">
      <c r="A59" s="128"/>
      <c r="B59" s="122"/>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row>
    <row r="60" spans="1:67" ht="47.25" x14ac:dyDescent="0.25">
      <c r="A60" s="149" t="s">
        <v>26</v>
      </c>
      <c r="B60" s="122" t="s">
        <v>1</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row>
    <row r="61" spans="1:67" ht="15.75" x14ac:dyDescent="0.25">
      <c r="A61" s="128"/>
      <c r="B61" s="122"/>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row>
    <row r="62" spans="1:67" ht="31.5" x14ac:dyDescent="0.2">
      <c r="A62" s="149" t="s">
        <v>33</v>
      </c>
      <c r="B62" s="150" t="s">
        <v>274</v>
      </c>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row>
    <row r="63" spans="1:67" x14ac:dyDescent="0.2">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row>
    <row r="64" spans="1:67" ht="79.5" thickBot="1" x14ac:dyDescent="0.3">
      <c r="A64" s="149" t="s">
        <v>32</v>
      </c>
      <c r="B64" s="122" t="s">
        <v>275</v>
      </c>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row>
    <row r="65" spans="1:67" ht="27" thickTop="1" thickBot="1" x14ac:dyDescent="0.25">
      <c r="A65" s="115"/>
      <c r="B65" s="115"/>
      <c r="C65" s="115"/>
      <c r="D65" s="115"/>
      <c r="E65" s="115"/>
      <c r="F65" s="134" t="s">
        <v>69</v>
      </c>
      <c r="G65" s="115"/>
      <c r="H65" s="134" t="s">
        <v>69</v>
      </c>
      <c r="I65" s="115"/>
      <c r="J65" s="134" t="s">
        <v>69</v>
      </c>
      <c r="K65" s="115"/>
      <c r="L65" s="115"/>
      <c r="M65" s="115"/>
      <c r="N65" s="115"/>
      <c r="O65" s="115"/>
      <c r="P65" s="115"/>
      <c r="Q65" s="115"/>
      <c r="R65" s="115"/>
      <c r="S65" s="115"/>
      <c r="T65" s="115"/>
      <c r="U65" s="115"/>
      <c r="V65" s="115"/>
      <c r="W65" s="115"/>
      <c r="X65" s="115"/>
      <c r="Y65" s="115"/>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row>
    <row r="66" spans="1:67" ht="14.25" thickTop="1" thickBot="1" x14ac:dyDescent="0.25">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row>
    <row r="67" spans="1:67" ht="27" thickTop="1" thickBot="1" x14ac:dyDescent="0.25">
      <c r="A67" s="115"/>
      <c r="B67" s="151" t="s">
        <v>247</v>
      </c>
      <c r="C67" s="115"/>
      <c r="D67" s="134" t="s">
        <v>70</v>
      </c>
      <c r="E67" s="115"/>
      <c r="F67" s="152" t="s">
        <v>200</v>
      </c>
      <c r="G67" s="115"/>
      <c r="H67" s="152" t="s">
        <v>4</v>
      </c>
      <c r="I67" s="115"/>
      <c r="J67" s="152" t="s">
        <v>4</v>
      </c>
      <c r="K67" s="115"/>
      <c r="L67" s="115"/>
      <c r="M67" s="115"/>
      <c r="N67" s="115"/>
      <c r="O67" s="115"/>
      <c r="P67" s="115"/>
      <c r="Q67" s="115"/>
      <c r="R67" s="115"/>
      <c r="S67" s="115"/>
      <c r="T67" s="115"/>
      <c r="U67" s="115"/>
      <c r="V67" s="115"/>
      <c r="W67" s="115"/>
      <c r="X67" s="115"/>
      <c r="Y67" s="115"/>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row>
    <row r="68" spans="1:67" ht="13.5" thickBot="1" x14ac:dyDescent="0.25">
      <c r="A68" s="1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row>
    <row r="69" spans="1:67" ht="13.5" thickBot="1" x14ac:dyDescent="0.25">
      <c r="A69" s="115"/>
      <c r="B69" s="153" t="s">
        <v>91</v>
      </c>
      <c r="C69" s="115"/>
      <c r="D69" s="154"/>
      <c r="E69" s="115"/>
      <c r="F69" s="139"/>
      <c r="G69" s="115"/>
      <c r="H69" s="139"/>
      <c r="I69" s="115"/>
      <c r="J69" s="139"/>
      <c r="K69" s="115"/>
      <c r="L69" s="115"/>
      <c r="M69" s="115"/>
      <c r="N69" s="115"/>
      <c r="O69" s="115"/>
      <c r="P69" s="115"/>
      <c r="Q69" s="115"/>
      <c r="R69" s="115"/>
      <c r="S69" s="115"/>
      <c r="T69" s="115"/>
      <c r="U69" s="115"/>
      <c r="V69" s="115"/>
      <c r="W69" s="115"/>
      <c r="X69" s="115"/>
      <c r="Y69" s="115"/>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row>
    <row r="70" spans="1:67" ht="13.5" thickBot="1" x14ac:dyDescent="0.25">
      <c r="A70" s="115"/>
      <c r="B70" s="155" t="s">
        <v>197</v>
      </c>
      <c r="C70" s="115"/>
      <c r="D70" s="154"/>
      <c r="E70" s="115"/>
      <c r="F70" s="139"/>
      <c r="G70" s="115"/>
      <c r="H70" s="139"/>
      <c r="I70" s="115"/>
      <c r="J70" s="139"/>
      <c r="K70" s="115"/>
      <c r="L70" s="115"/>
      <c r="M70" s="115"/>
      <c r="N70" s="115"/>
      <c r="O70" s="115"/>
      <c r="P70" s="115"/>
      <c r="Q70" s="115"/>
      <c r="R70" s="115"/>
      <c r="S70" s="115"/>
      <c r="T70" s="115"/>
      <c r="U70" s="115"/>
      <c r="V70" s="115"/>
      <c r="W70" s="115"/>
      <c r="X70" s="115"/>
      <c r="Y70" s="115"/>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19"/>
      <c r="BI70" s="119"/>
      <c r="BJ70" s="119"/>
      <c r="BK70" s="119"/>
      <c r="BL70" s="119"/>
      <c r="BM70" s="119"/>
      <c r="BN70" s="119"/>
      <c r="BO70" s="119"/>
    </row>
    <row r="71" spans="1:67" ht="13.5" thickBot="1" x14ac:dyDescent="0.25">
      <c r="A71" s="115"/>
      <c r="B71" s="155" t="s">
        <v>137</v>
      </c>
      <c r="C71" s="115"/>
      <c r="D71" s="154"/>
      <c r="E71" s="115"/>
      <c r="F71" s="139"/>
      <c r="G71" s="115"/>
      <c r="H71" s="139"/>
      <c r="I71" s="115"/>
      <c r="J71" s="139"/>
      <c r="K71" s="115"/>
      <c r="L71" s="115"/>
      <c r="M71" s="115"/>
      <c r="N71" s="115"/>
      <c r="O71" s="115"/>
      <c r="P71" s="115"/>
      <c r="Q71" s="115"/>
      <c r="R71" s="115"/>
      <c r="S71" s="115"/>
      <c r="T71" s="115"/>
      <c r="U71" s="115"/>
      <c r="V71" s="115"/>
      <c r="W71" s="115"/>
      <c r="X71" s="115"/>
      <c r="Y71" s="115"/>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row>
    <row r="72" spans="1:67" ht="13.5" thickBot="1" x14ac:dyDescent="0.25">
      <c r="A72" s="115"/>
      <c r="B72" s="155" t="s">
        <v>111</v>
      </c>
      <c r="C72" s="115"/>
      <c r="D72" s="154"/>
      <c r="E72" s="115"/>
      <c r="F72" s="139"/>
      <c r="G72" s="115"/>
      <c r="H72" s="139"/>
      <c r="I72" s="115"/>
      <c r="J72" s="139"/>
      <c r="K72" s="115"/>
      <c r="L72" s="115"/>
      <c r="M72" s="115"/>
      <c r="N72" s="115"/>
      <c r="O72" s="115"/>
      <c r="P72" s="115"/>
      <c r="Q72" s="115"/>
      <c r="R72" s="115"/>
      <c r="S72" s="115"/>
      <c r="T72" s="115"/>
      <c r="U72" s="115"/>
      <c r="V72" s="115"/>
      <c r="W72" s="115"/>
      <c r="X72" s="115"/>
      <c r="Y72" s="115"/>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row>
    <row r="73" spans="1:67" ht="13.5" thickBot="1" x14ac:dyDescent="0.25">
      <c r="A73" s="115"/>
      <c r="B73" s="155" t="s">
        <v>244</v>
      </c>
      <c r="C73" s="115"/>
      <c r="D73" s="154"/>
      <c r="E73" s="115"/>
      <c r="F73" s="139"/>
      <c r="G73" s="115"/>
      <c r="H73" s="139"/>
      <c r="I73" s="115"/>
      <c r="J73" s="139"/>
      <c r="K73" s="115"/>
      <c r="L73" s="115"/>
      <c r="M73" s="115"/>
      <c r="N73" s="115"/>
      <c r="O73" s="115"/>
      <c r="P73" s="115"/>
      <c r="Q73" s="115"/>
      <c r="R73" s="115"/>
      <c r="S73" s="115"/>
      <c r="T73" s="115"/>
      <c r="U73" s="115"/>
      <c r="V73" s="115"/>
      <c r="W73" s="115"/>
      <c r="X73" s="115"/>
      <c r="Y73" s="115"/>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row>
    <row r="74" spans="1:67" ht="13.5" thickBot="1" x14ac:dyDescent="0.25">
      <c r="A74" s="115"/>
      <c r="B74" s="155" t="s">
        <v>99</v>
      </c>
      <c r="C74" s="156"/>
      <c r="D74" s="154"/>
      <c r="E74" s="115"/>
      <c r="F74" s="139"/>
      <c r="G74" s="115"/>
      <c r="H74" s="139"/>
      <c r="I74" s="115"/>
      <c r="J74" s="139"/>
      <c r="K74" s="115"/>
      <c r="L74" s="115"/>
      <c r="M74" s="115"/>
      <c r="N74" s="115"/>
      <c r="O74" s="115"/>
      <c r="P74" s="115"/>
      <c r="Q74" s="115"/>
      <c r="R74" s="115"/>
      <c r="S74" s="115"/>
      <c r="T74" s="115"/>
      <c r="U74" s="115"/>
      <c r="V74" s="115"/>
      <c r="W74" s="115"/>
      <c r="X74" s="115"/>
      <c r="Y74" s="115"/>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row>
    <row r="75" spans="1:67" ht="13.5" thickBot="1" x14ac:dyDescent="0.25">
      <c r="A75" s="115"/>
      <c r="B75" s="155" t="s">
        <v>67</v>
      </c>
      <c r="C75" s="156"/>
      <c r="D75" s="154"/>
      <c r="E75" s="115"/>
      <c r="F75" s="139"/>
      <c r="G75" s="115"/>
      <c r="H75" s="139"/>
      <c r="I75" s="115"/>
      <c r="J75" s="139"/>
      <c r="K75" s="115"/>
      <c r="L75" s="115"/>
      <c r="M75" s="115"/>
      <c r="N75" s="115"/>
      <c r="O75" s="115"/>
      <c r="P75" s="115"/>
      <c r="Q75" s="115"/>
      <c r="R75" s="115"/>
      <c r="S75" s="115"/>
      <c r="T75" s="115"/>
      <c r="U75" s="115"/>
      <c r="V75" s="115"/>
      <c r="W75" s="115"/>
      <c r="X75" s="115"/>
      <c r="Y75" s="115"/>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row>
    <row r="76" spans="1:67" ht="13.5" thickBot="1" x14ac:dyDescent="0.25">
      <c r="A76" s="115"/>
      <c r="B76" s="155" t="s">
        <v>106</v>
      </c>
      <c r="C76" s="156"/>
      <c r="D76" s="154"/>
      <c r="E76" s="115"/>
      <c r="F76" s="139"/>
      <c r="G76" s="115"/>
      <c r="H76" s="139"/>
      <c r="I76" s="115"/>
      <c r="J76" s="139"/>
      <c r="K76" s="115"/>
      <c r="L76" s="115"/>
      <c r="M76" s="115"/>
      <c r="N76" s="115"/>
      <c r="O76" s="115"/>
      <c r="P76" s="115"/>
      <c r="Q76" s="115"/>
      <c r="R76" s="115"/>
      <c r="S76" s="115"/>
      <c r="T76" s="115"/>
      <c r="U76" s="115"/>
      <c r="V76" s="115"/>
      <c r="W76" s="115"/>
      <c r="X76" s="115"/>
      <c r="Y76" s="115"/>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row>
    <row r="77" spans="1:67" ht="13.5" thickBot="1" x14ac:dyDescent="0.25">
      <c r="A77" s="115"/>
      <c r="B77" s="155" t="s">
        <v>109</v>
      </c>
      <c r="C77" s="156"/>
      <c r="D77" s="154"/>
      <c r="E77" s="115"/>
      <c r="F77" s="139"/>
      <c r="G77" s="115"/>
      <c r="H77" s="139"/>
      <c r="I77" s="115"/>
      <c r="J77" s="139"/>
      <c r="K77" s="115"/>
      <c r="L77" s="115"/>
      <c r="M77" s="115"/>
      <c r="N77" s="115"/>
      <c r="O77" s="115"/>
      <c r="P77" s="115"/>
      <c r="Q77" s="115"/>
      <c r="R77" s="115"/>
      <c r="S77" s="115"/>
      <c r="T77" s="115"/>
      <c r="U77" s="115"/>
      <c r="V77" s="115"/>
      <c r="W77" s="115"/>
      <c r="X77" s="115"/>
      <c r="Y77" s="115"/>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row>
    <row r="78" spans="1:67" ht="13.5" thickBot="1" x14ac:dyDescent="0.25">
      <c r="A78" s="115"/>
      <c r="B78" s="155" t="s">
        <v>110</v>
      </c>
      <c r="C78" s="156"/>
      <c r="D78" s="154"/>
      <c r="E78" s="115"/>
      <c r="F78" s="139"/>
      <c r="G78" s="115"/>
      <c r="H78" s="139"/>
      <c r="I78" s="115"/>
      <c r="J78" s="139"/>
      <c r="K78" s="115"/>
      <c r="L78" s="115"/>
      <c r="M78" s="115"/>
      <c r="N78" s="115"/>
      <c r="O78" s="115"/>
      <c r="P78" s="115"/>
      <c r="Q78" s="115"/>
      <c r="R78" s="115"/>
      <c r="S78" s="115"/>
      <c r="T78" s="115"/>
      <c r="U78" s="115"/>
      <c r="V78" s="115"/>
      <c r="W78" s="115"/>
      <c r="X78" s="115"/>
      <c r="Y78" s="115"/>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row>
    <row r="79" spans="1:67" ht="13.5" thickBot="1" x14ac:dyDescent="0.25">
      <c r="A79" s="115"/>
      <c r="B79" s="155" t="s">
        <v>107</v>
      </c>
      <c r="C79" s="156"/>
      <c r="D79" s="154"/>
      <c r="E79" s="115"/>
      <c r="F79" s="157"/>
      <c r="G79" s="115"/>
      <c r="H79" s="157"/>
      <c r="I79" s="115"/>
      <c r="J79" s="157"/>
      <c r="K79" s="115"/>
      <c r="L79" s="115"/>
      <c r="M79" s="115"/>
      <c r="N79" s="115"/>
      <c r="O79" s="115"/>
      <c r="P79" s="115"/>
      <c r="Q79" s="115"/>
      <c r="R79" s="115"/>
      <c r="S79" s="115"/>
      <c r="T79" s="115"/>
      <c r="U79" s="115"/>
      <c r="V79" s="115"/>
      <c r="W79" s="115"/>
      <c r="X79" s="115"/>
      <c r="Y79" s="115"/>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c r="BM79" s="119"/>
      <c r="BN79" s="119"/>
      <c r="BO79" s="119"/>
    </row>
    <row r="80" spans="1:67" ht="13.5" thickBot="1" x14ac:dyDescent="0.25">
      <c r="A80" s="115"/>
      <c r="B80" s="158" t="s">
        <v>2</v>
      </c>
      <c r="C80" s="156"/>
      <c r="D80" s="154"/>
      <c r="E80" s="115"/>
      <c r="F80" s="157"/>
      <c r="G80" s="115"/>
      <c r="H80" s="157"/>
      <c r="I80" s="115"/>
      <c r="J80" s="157"/>
      <c r="K80" s="115"/>
      <c r="L80" s="115"/>
      <c r="M80" s="115"/>
      <c r="N80" s="115"/>
      <c r="O80" s="115"/>
      <c r="P80" s="115"/>
      <c r="Q80" s="115"/>
      <c r="R80" s="115"/>
      <c r="S80" s="115"/>
      <c r="T80" s="115"/>
      <c r="U80" s="115"/>
      <c r="V80" s="115"/>
      <c r="W80" s="115"/>
      <c r="X80" s="115"/>
      <c r="Y80" s="115"/>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row>
    <row r="81" spans="1:67" ht="13.5" thickBot="1" x14ac:dyDescent="0.25">
      <c r="A81" s="115"/>
      <c r="B81" s="115"/>
      <c r="C81" s="156"/>
      <c r="D81" s="156"/>
      <c r="E81" s="115"/>
      <c r="F81" s="115"/>
      <c r="G81" s="115"/>
      <c r="H81" s="115"/>
      <c r="I81" s="115"/>
      <c r="J81" s="115"/>
      <c r="K81" s="115"/>
      <c r="L81" s="115"/>
      <c r="M81" s="115"/>
      <c r="N81" s="115"/>
      <c r="O81" s="115"/>
      <c r="P81" s="115"/>
      <c r="Q81" s="115"/>
      <c r="R81" s="115"/>
      <c r="S81" s="115"/>
      <c r="T81" s="115"/>
      <c r="U81" s="115"/>
      <c r="V81" s="115"/>
      <c r="W81" s="115"/>
      <c r="X81" s="115"/>
      <c r="Y81" s="115"/>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row>
    <row r="82" spans="1:67" ht="16.5" thickBot="1" x14ac:dyDescent="0.25">
      <c r="A82" s="115"/>
      <c r="B82" s="115"/>
      <c r="C82" s="156"/>
      <c r="D82" s="262">
        <f>SUM(D69:D81)</f>
        <v>0</v>
      </c>
      <c r="E82" s="115"/>
      <c r="F82" s="115"/>
      <c r="G82" s="115"/>
      <c r="H82" s="115"/>
      <c r="I82" s="115"/>
      <c r="J82" s="115"/>
      <c r="K82" s="115"/>
      <c r="L82" s="115"/>
      <c r="M82" s="115"/>
      <c r="N82" s="115"/>
      <c r="O82" s="115"/>
      <c r="P82" s="115"/>
      <c r="Q82" s="115"/>
      <c r="R82" s="115"/>
      <c r="S82" s="115"/>
      <c r="T82" s="115"/>
      <c r="U82" s="115"/>
      <c r="V82" s="115"/>
      <c r="W82" s="115"/>
      <c r="X82" s="115"/>
      <c r="Y82" s="115"/>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row>
    <row r="83" spans="1:67" x14ac:dyDescent="0.2">
      <c r="A83" s="115"/>
      <c r="B83" s="115"/>
      <c r="C83" s="156"/>
      <c r="D83" s="156"/>
      <c r="E83" s="115"/>
      <c r="F83" s="115"/>
      <c r="G83" s="115"/>
      <c r="H83" s="115"/>
      <c r="I83" s="115"/>
      <c r="J83" s="115"/>
      <c r="K83" s="115"/>
      <c r="L83" s="115"/>
      <c r="M83" s="115"/>
      <c r="N83" s="115"/>
      <c r="O83" s="115"/>
      <c r="P83" s="115"/>
      <c r="Q83" s="115"/>
      <c r="R83" s="115"/>
      <c r="S83" s="115"/>
      <c r="T83" s="115"/>
      <c r="U83" s="115"/>
      <c r="V83" s="115"/>
      <c r="W83" s="115"/>
      <c r="X83" s="115"/>
      <c r="Y83" s="115"/>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row>
    <row r="84" spans="1:67" ht="15.75" x14ac:dyDescent="0.25">
      <c r="A84" s="115"/>
      <c r="B84" s="159" t="s">
        <v>22</v>
      </c>
      <c r="C84" s="156"/>
      <c r="D84" s="156"/>
      <c r="E84" s="115"/>
      <c r="F84" s="115"/>
      <c r="G84" s="115"/>
      <c r="H84" s="115"/>
      <c r="I84" s="115"/>
      <c r="J84" s="115"/>
      <c r="K84" s="115"/>
      <c r="L84" s="115"/>
      <c r="M84" s="115"/>
      <c r="N84" s="115"/>
      <c r="O84" s="115"/>
      <c r="P84" s="115"/>
      <c r="Q84" s="115"/>
      <c r="R84" s="115"/>
      <c r="S84" s="115"/>
      <c r="T84" s="115"/>
      <c r="U84" s="115"/>
      <c r="V84" s="115"/>
      <c r="W84" s="115"/>
      <c r="X84" s="115"/>
      <c r="Y84" s="115"/>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row>
    <row r="85" spans="1:67" ht="15.75" x14ac:dyDescent="0.25">
      <c r="A85" s="115"/>
      <c r="B85" s="159" t="s">
        <v>23</v>
      </c>
      <c r="C85" s="156"/>
      <c r="D85" s="156"/>
      <c r="E85" s="115"/>
      <c r="F85" s="115"/>
      <c r="G85" s="115"/>
      <c r="H85" s="115"/>
      <c r="I85" s="115"/>
      <c r="J85" s="115"/>
      <c r="K85" s="115"/>
      <c r="L85" s="115"/>
      <c r="M85" s="115"/>
      <c r="N85" s="115"/>
      <c r="O85" s="115"/>
      <c r="P85" s="115"/>
      <c r="Q85" s="115"/>
      <c r="R85" s="115"/>
      <c r="S85" s="115"/>
      <c r="T85" s="115"/>
      <c r="U85" s="115"/>
      <c r="V85" s="115"/>
      <c r="W85" s="115"/>
      <c r="X85" s="115"/>
      <c r="Y85" s="115"/>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row>
    <row r="86" spans="1:67" ht="15.75" x14ac:dyDescent="0.25">
      <c r="A86" s="115"/>
      <c r="B86" s="159" t="s">
        <v>138</v>
      </c>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row>
    <row r="87" spans="1:67" ht="15.75" x14ac:dyDescent="0.25">
      <c r="A87" s="115"/>
      <c r="B87" s="159" t="s">
        <v>139</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row>
    <row r="88" spans="1:67"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row>
    <row r="89" spans="1:67"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row>
    <row r="90" spans="1:67" ht="18.75" x14ac:dyDescent="0.3">
      <c r="A90" s="123"/>
      <c r="B90" s="124" t="s">
        <v>74</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19"/>
      <c r="BG90" s="119"/>
      <c r="BH90" s="119"/>
      <c r="BI90" s="119"/>
      <c r="BJ90" s="119"/>
      <c r="BK90" s="119"/>
      <c r="BL90" s="119"/>
      <c r="BM90" s="119"/>
      <c r="BN90" s="119"/>
      <c r="BO90" s="119"/>
    </row>
    <row r="91" spans="1:67" ht="18.75" x14ac:dyDescent="0.3">
      <c r="A91" s="115"/>
      <c r="B91" s="126" t="s">
        <v>24</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9"/>
      <c r="BM91" s="119"/>
      <c r="BN91" s="119"/>
      <c r="BO91" s="119"/>
    </row>
    <row r="92" spans="1:67"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119"/>
      <c r="AZ92" s="119"/>
      <c r="BA92" s="119"/>
      <c r="BB92" s="119"/>
      <c r="BC92" s="119"/>
      <c r="BD92" s="119"/>
      <c r="BE92" s="119"/>
      <c r="BF92" s="119"/>
      <c r="BG92" s="119"/>
      <c r="BH92" s="119"/>
      <c r="BI92" s="119"/>
      <c r="BJ92" s="119"/>
      <c r="BK92" s="119"/>
      <c r="BL92" s="119"/>
      <c r="BM92" s="119"/>
      <c r="BN92" s="119"/>
      <c r="BO92" s="119"/>
    </row>
    <row r="93" spans="1:67" ht="47.25" x14ac:dyDescent="0.25">
      <c r="A93" s="149" t="s">
        <v>25</v>
      </c>
      <c r="B93" s="122" t="s">
        <v>35</v>
      </c>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119"/>
      <c r="BB93" s="119"/>
      <c r="BC93" s="119"/>
      <c r="BD93" s="119"/>
      <c r="BE93" s="119"/>
      <c r="BF93" s="119"/>
      <c r="BG93" s="119"/>
      <c r="BH93" s="119"/>
      <c r="BI93" s="119"/>
      <c r="BJ93" s="119"/>
      <c r="BK93" s="119"/>
      <c r="BL93" s="119"/>
      <c r="BM93" s="119"/>
      <c r="BN93" s="119"/>
      <c r="BO93" s="119"/>
    </row>
    <row r="94" spans="1:67" ht="15.75" x14ac:dyDescent="0.25">
      <c r="A94" s="128"/>
      <c r="B94" s="122"/>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c r="BH94" s="119"/>
      <c r="BI94" s="119"/>
      <c r="BJ94" s="119"/>
      <c r="BK94" s="119"/>
      <c r="BL94" s="119"/>
      <c r="BM94" s="119"/>
      <c r="BN94" s="119"/>
      <c r="BO94" s="119"/>
    </row>
    <row r="95" spans="1:67" ht="63" x14ac:dyDescent="0.25">
      <c r="A95" s="149" t="s">
        <v>26</v>
      </c>
      <c r="B95" s="122" t="s">
        <v>0</v>
      </c>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19"/>
      <c r="AY95" s="119"/>
      <c r="AZ95" s="119"/>
      <c r="BA95" s="119"/>
      <c r="BB95" s="119"/>
      <c r="BC95" s="119"/>
      <c r="BD95" s="119"/>
      <c r="BE95" s="119"/>
      <c r="BF95" s="119"/>
      <c r="BG95" s="119"/>
      <c r="BH95" s="119"/>
      <c r="BI95" s="119"/>
      <c r="BJ95" s="119"/>
      <c r="BK95" s="119"/>
      <c r="BL95" s="119"/>
      <c r="BM95" s="119"/>
      <c r="BN95" s="119"/>
      <c r="BO95" s="119"/>
    </row>
    <row r="96" spans="1:67" ht="15.75" x14ac:dyDescent="0.25">
      <c r="A96" s="128"/>
      <c r="B96" s="122"/>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19"/>
      <c r="AV96" s="119"/>
      <c r="AW96" s="119"/>
      <c r="AX96" s="119"/>
      <c r="AY96" s="119"/>
      <c r="AZ96" s="119"/>
      <c r="BA96" s="119"/>
      <c r="BB96" s="119"/>
      <c r="BC96" s="119"/>
      <c r="BD96" s="119"/>
      <c r="BE96" s="119"/>
      <c r="BF96" s="119"/>
      <c r="BG96" s="119"/>
      <c r="BH96" s="119"/>
      <c r="BI96" s="119"/>
      <c r="BJ96" s="119"/>
      <c r="BK96" s="119"/>
      <c r="BL96" s="119"/>
      <c r="BM96" s="119"/>
      <c r="BN96" s="119"/>
      <c r="BO96" s="119"/>
    </row>
    <row r="97" spans="1:67" ht="47.25" x14ac:dyDescent="0.25">
      <c r="A97" s="149" t="s">
        <v>33</v>
      </c>
      <c r="B97" s="160" t="s">
        <v>167</v>
      </c>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9"/>
      <c r="AA97" s="119"/>
      <c r="AB97" s="119"/>
      <c r="AC97" s="119"/>
      <c r="AD97" s="119"/>
      <c r="AE97" s="119"/>
      <c r="AF97" s="119"/>
      <c r="AG97" s="119"/>
      <c r="AH97" s="119"/>
      <c r="AI97" s="119"/>
      <c r="AJ97" s="119"/>
      <c r="AK97" s="119"/>
      <c r="AL97" s="119"/>
      <c r="AM97" s="119"/>
      <c r="AN97" s="119"/>
      <c r="AO97" s="119"/>
      <c r="AP97" s="119"/>
      <c r="AQ97" s="119"/>
      <c r="AR97" s="119"/>
      <c r="AS97" s="119"/>
      <c r="AT97" s="119"/>
      <c r="AU97" s="119"/>
      <c r="AV97" s="119"/>
      <c r="AW97" s="119"/>
      <c r="AX97" s="119"/>
      <c r="AY97" s="119"/>
      <c r="AZ97" s="119"/>
      <c r="BA97" s="119"/>
      <c r="BB97" s="119"/>
      <c r="BC97" s="119"/>
      <c r="BD97" s="119"/>
      <c r="BE97" s="119"/>
      <c r="BF97" s="119"/>
      <c r="BG97" s="119"/>
      <c r="BH97" s="119"/>
      <c r="BI97" s="119"/>
      <c r="BJ97" s="119"/>
      <c r="BK97" s="119"/>
      <c r="BL97" s="119"/>
      <c r="BM97" s="119"/>
      <c r="BN97" s="119"/>
      <c r="BO97" s="119"/>
    </row>
    <row r="98" spans="1:67" x14ac:dyDescent="0.2">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BE98" s="119"/>
      <c r="BF98" s="119"/>
      <c r="BG98" s="119"/>
      <c r="BH98" s="119"/>
      <c r="BI98" s="119"/>
      <c r="BJ98" s="119"/>
      <c r="BK98" s="119"/>
      <c r="BL98" s="119"/>
      <c r="BM98" s="119"/>
      <c r="BN98" s="119"/>
      <c r="BO98" s="119"/>
    </row>
    <row r="99" spans="1:67" ht="15.75" x14ac:dyDescent="0.25">
      <c r="A99" s="115"/>
      <c r="B99" s="159" t="s">
        <v>22</v>
      </c>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9"/>
      <c r="AA99" s="119"/>
      <c r="AB99" s="119"/>
      <c r="AC99" s="119"/>
      <c r="AD99" s="119"/>
      <c r="AE99" s="119"/>
      <c r="AF99" s="119"/>
      <c r="AG99" s="119"/>
      <c r="AH99" s="119"/>
      <c r="AI99" s="119"/>
      <c r="AJ99" s="119"/>
      <c r="AK99" s="119"/>
      <c r="AL99" s="119"/>
      <c r="AM99" s="119"/>
      <c r="AN99" s="119"/>
      <c r="AO99" s="119"/>
      <c r="AP99" s="119"/>
      <c r="AQ99" s="119"/>
      <c r="AR99" s="119"/>
      <c r="AS99" s="119"/>
      <c r="AT99" s="119"/>
      <c r="AU99" s="119"/>
      <c r="AV99" s="119"/>
      <c r="AW99" s="119"/>
      <c r="AX99" s="119"/>
      <c r="AY99" s="119"/>
      <c r="AZ99" s="119"/>
      <c r="BA99" s="119"/>
      <c r="BB99" s="119"/>
      <c r="BC99" s="119"/>
      <c r="BD99" s="119"/>
      <c r="BE99" s="119"/>
      <c r="BF99" s="119"/>
      <c r="BG99" s="119"/>
      <c r="BH99" s="119"/>
      <c r="BI99" s="119"/>
      <c r="BJ99" s="119"/>
      <c r="BK99" s="119"/>
      <c r="BL99" s="119"/>
      <c r="BM99" s="119"/>
      <c r="BN99" s="119"/>
      <c r="BO99" s="119"/>
    </row>
    <row r="100" spans="1:67" ht="15.75" x14ac:dyDescent="0.25">
      <c r="A100" s="115"/>
      <c r="B100" s="159" t="s">
        <v>23</v>
      </c>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9"/>
      <c r="AA100" s="119"/>
      <c r="AB100" s="119"/>
      <c r="AC100" s="119"/>
      <c r="AD100" s="119"/>
      <c r="AE100" s="119"/>
      <c r="AF100" s="119"/>
      <c r="AG100" s="119"/>
      <c r="AH100" s="119"/>
      <c r="AI100" s="119"/>
      <c r="AJ100" s="119"/>
      <c r="AK100" s="119"/>
      <c r="AL100" s="119"/>
      <c r="AM100" s="119"/>
      <c r="AN100" s="119"/>
      <c r="AO100" s="119"/>
      <c r="AP100" s="119"/>
      <c r="AQ100" s="119"/>
      <c r="AR100" s="119"/>
      <c r="AS100" s="119"/>
      <c r="AT100" s="119"/>
      <c r="AU100" s="119"/>
      <c r="AV100" s="119"/>
      <c r="AW100" s="119"/>
      <c r="AX100" s="119"/>
      <c r="AY100" s="119"/>
      <c r="AZ100" s="119"/>
      <c r="BA100" s="119"/>
      <c r="BB100" s="119"/>
      <c r="BC100" s="119"/>
      <c r="BD100" s="119"/>
      <c r="BE100" s="119"/>
      <c r="BF100" s="119"/>
      <c r="BG100" s="119"/>
      <c r="BH100" s="119"/>
      <c r="BI100" s="119"/>
      <c r="BJ100" s="119"/>
      <c r="BK100" s="119"/>
      <c r="BL100" s="119"/>
      <c r="BM100" s="119"/>
      <c r="BN100" s="119"/>
      <c r="BO100" s="119"/>
    </row>
    <row r="101" spans="1:67" ht="15.75" x14ac:dyDescent="0.25">
      <c r="A101" s="115"/>
      <c r="B101" s="159" t="s">
        <v>138</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9"/>
      <c r="AA101" s="119"/>
      <c r="AB101" s="119"/>
      <c r="AC101" s="119"/>
      <c r="AD101" s="119"/>
      <c r="AE101" s="119"/>
      <c r="AF101" s="119"/>
      <c r="AG101" s="119"/>
      <c r="AH101" s="119"/>
      <c r="AI101" s="119"/>
      <c r="AJ101" s="119"/>
      <c r="AK101" s="119"/>
      <c r="AL101" s="119"/>
      <c r="AM101" s="119"/>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19"/>
    </row>
    <row r="102" spans="1:67" ht="16.5" thickBot="1" x14ac:dyDescent="0.3">
      <c r="A102" s="115"/>
      <c r="B102" s="159" t="s">
        <v>139</v>
      </c>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119"/>
      <c r="BL102" s="119"/>
      <c r="BM102" s="119"/>
      <c r="BN102" s="119"/>
      <c r="BO102" s="119"/>
    </row>
    <row r="103" spans="1:67" ht="27" thickTop="1" thickBot="1" x14ac:dyDescent="0.25">
      <c r="A103" s="115"/>
      <c r="B103" s="115"/>
      <c r="C103" s="115"/>
      <c r="D103" s="134" t="s">
        <v>70</v>
      </c>
      <c r="E103" s="115"/>
      <c r="F103" s="134" t="s">
        <v>69</v>
      </c>
      <c r="G103" s="115"/>
      <c r="H103" s="115"/>
      <c r="I103" s="115"/>
      <c r="J103" s="115"/>
      <c r="K103" s="115"/>
      <c r="L103" s="115"/>
      <c r="M103" s="115"/>
      <c r="N103" s="115"/>
      <c r="O103" s="115"/>
      <c r="P103" s="115"/>
      <c r="Q103" s="115"/>
      <c r="R103" s="115"/>
      <c r="S103" s="115"/>
      <c r="T103" s="115"/>
      <c r="U103" s="115"/>
      <c r="V103" s="115"/>
      <c r="W103" s="115"/>
      <c r="X103" s="115"/>
      <c r="Y103" s="115"/>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c r="BI103" s="119"/>
      <c r="BJ103" s="119"/>
      <c r="BK103" s="119"/>
      <c r="BL103" s="119"/>
      <c r="BM103" s="119"/>
      <c r="BN103" s="119"/>
      <c r="BO103" s="119"/>
    </row>
    <row r="104" spans="1:67" ht="16.5" thickTop="1" x14ac:dyDescent="0.25">
      <c r="A104" s="161"/>
      <c r="B104" s="144" t="s">
        <v>43</v>
      </c>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19"/>
      <c r="BF104" s="119"/>
      <c r="BG104" s="119"/>
      <c r="BH104" s="119"/>
      <c r="BI104" s="119"/>
      <c r="BJ104" s="119"/>
      <c r="BK104" s="119"/>
      <c r="BL104" s="119"/>
      <c r="BM104" s="119"/>
      <c r="BN104" s="119"/>
      <c r="BO104" s="119"/>
    </row>
    <row r="105" spans="1:67" ht="16.5" thickBot="1" x14ac:dyDescent="0.3">
      <c r="A105" s="162"/>
      <c r="B105" s="163"/>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c r="AX105" s="119"/>
      <c r="AY105" s="119"/>
      <c r="AZ105" s="119"/>
      <c r="BA105" s="119"/>
      <c r="BB105" s="119"/>
      <c r="BC105" s="119"/>
      <c r="BD105" s="119"/>
      <c r="BE105" s="119"/>
      <c r="BF105" s="119"/>
      <c r="BG105" s="119"/>
      <c r="BH105" s="119"/>
      <c r="BI105" s="119"/>
      <c r="BJ105" s="119"/>
      <c r="BK105" s="119"/>
      <c r="BL105" s="119"/>
      <c r="BM105" s="119"/>
      <c r="BN105" s="119"/>
      <c r="BO105" s="119"/>
    </row>
    <row r="106" spans="1:67" ht="30.75" customHeight="1" thickBot="1" x14ac:dyDescent="0.25">
      <c r="A106" s="164" t="s">
        <v>25</v>
      </c>
      <c r="B106" s="165"/>
      <c r="C106" s="115"/>
      <c r="D106" s="137"/>
      <c r="E106" s="115"/>
      <c r="F106" s="139"/>
      <c r="G106" s="115"/>
      <c r="H106" s="115"/>
      <c r="I106" s="115"/>
      <c r="J106" s="115"/>
      <c r="K106" s="115"/>
      <c r="L106" s="115"/>
      <c r="M106" s="115"/>
      <c r="N106" s="115"/>
      <c r="O106" s="115"/>
      <c r="P106" s="115"/>
      <c r="Q106" s="115"/>
      <c r="R106" s="115"/>
      <c r="S106" s="115"/>
      <c r="T106" s="115"/>
      <c r="U106" s="115"/>
      <c r="V106" s="115"/>
      <c r="W106" s="115"/>
      <c r="X106" s="115"/>
      <c r="Y106" s="115"/>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19"/>
      <c r="AZ106" s="119"/>
      <c r="BA106" s="119"/>
      <c r="BB106" s="119"/>
      <c r="BC106" s="119"/>
      <c r="BD106" s="119"/>
      <c r="BE106" s="119"/>
      <c r="BF106" s="119"/>
      <c r="BG106" s="119"/>
      <c r="BH106" s="119"/>
      <c r="BI106" s="119"/>
      <c r="BJ106" s="119"/>
      <c r="BK106" s="119"/>
      <c r="BL106" s="119"/>
      <c r="BM106" s="119"/>
      <c r="BN106" s="119"/>
      <c r="BO106" s="119"/>
    </row>
    <row r="107" spans="1:67" ht="30.75" customHeight="1" thickBot="1" x14ac:dyDescent="0.25">
      <c r="A107" s="164" t="s">
        <v>26</v>
      </c>
      <c r="B107" s="165"/>
      <c r="C107" s="115"/>
      <c r="D107" s="137"/>
      <c r="E107" s="115"/>
      <c r="F107" s="139"/>
      <c r="G107" s="115"/>
      <c r="H107" s="115"/>
      <c r="I107" s="115"/>
      <c r="J107" s="115"/>
      <c r="K107" s="115"/>
      <c r="L107" s="115"/>
      <c r="M107" s="115"/>
      <c r="N107" s="115"/>
      <c r="O107" s="115"/>
      <c r="P107" s="115"/>
      <c r="Q107" s="115"/>
      <c r="R107" s="115"/>
      <c r="S107" s="115"/>
      <c r="T107" s="115"/>
      <c r="U107" s="115"/>
      <c r="V107" s="115"/>
      <c r="W107" s="115"/>
      <c r="X107" s="115"/>
      <c r="Y107" s="115"/>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c r="AX107" s="119"/>
      <c r="AY107" s="119"/>
      <c r="AZ107" s="119"/>
      <c r="BA107" s="119"/>
      <c r="BB107" s="119"/>
      <c r="BC107" s="119"/>
      <c r="BD107" s="119"/>
      <c r="BE107" s="119"/>
      <c r="BF107" s="119"/>
      <c r="BG107" s="119"/>
      <c r="BH107" s="119"/>
      <c r="BI107" s="119"/>
      <c r="BJ107" s="119"/>
      <c r="BK107" s="119"/>
      <c r="BL107" s="119"/>
      <c r="BM107" s="119"/>
      <c r="BN107" s="119"/>
      <c r="BO107" s="119"/>
    </row>
    <row r="108" spans="1:67" ht="30.75" customHeight="1" thickBot="1" x14ac:dyDescent="0.25">
      <c r="A108" s="164" t="s">
        <v>33</v>
      </c>
      <c r="B108" s="165"/>
      <c r="C108" s="115"/>
      <c r="D108" s="137"/>
      <c r="E108" s="115"/>
      <c r="F108" s="139"/>
      <c r="G108" s="115"/>
      <c r="H108" s="115"/>
      <c r="I108" s="115"/>
      <c r="J108" s="115"/>
      <c r="K108" s="115"/>
      <c r="L108" s="115"/>
      <c r="M108" s="115"/>
      <c r="N108" s="115"/>
      <c r="O108" s="115"/>
      <c r="P108" s="115"/>
      <c r="Q108" s="115"/>
      <c r="R108" s="115"/>
      <c r="S108" s="115"/>
      <c r="T108" s="115"/>
      <c r="U108" s="115"/>
      <c r="V108" s="115"/>
      <c r="W108" s="115"/>
      <c r="X108" s="115"/>
      <c r="Y108" s="115"/>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19"/>
      <c r="BM108" s="119"/>
      <c r="BN108" s="119"/>
      <c r="BO108" s="119"/>
    </row>
    <row r="109" spans="1:67" ht="30.75" customHeight="1" thickBot="1" x14ac:dyDescent="0.25">
      <c r="A109" s="164" t="s">
        <v>32</v>
      </c>
      <c r="B109" s="165"/>
      <c r="C109" s="115"/>
      <c r="D109" s="137"/>
      <c r="E109" s="115"/>
      <c r="F109" s="139"/>
      <c r="G109" s="115"/>
      <c r="H109" s="115"/>
      <c r="I109" s="115"/>
      <c r="J109" s="115"/>
      <c r="K109" s="115"/>
      <c r="L109" s="115"/>
      <c r="M109" s="115"/>
      <c r="N109" s="115"/>
      <c r="O109" s="115"/>
      <c r="P109" s="115"/>
      <c r="Q109" s="115"/>
      <c r="R109" s="115"/>
      <c r="S109" s="115"/>
      <c r="T109" s="115"/>
      <c r="U109" s="115"/>
      <c r="V109" s="115"/>
      <c r="W109" s="115"/>
      <c r="X109" s="115"/>
      <c r="Y109" s="115"/>
      <c r="Z109" s="119"/>
      <c r="AA109" s="119"/>
      <c r="AB109" s="119"/>
      <c r="AC109" s="119"/>
      <c r="AD109" s="119"/>
      <c r="AE109" s="119"/>
      <c r="AF109" s="119"/>
      <c r="AG109" s="119"/>
      <c r="AH109" s="119"/>
      <c r="AI109" s="119"/>
      <c r="AJ109" s="119"/>
      <c r="AK109" s="119"/>
      <c r="AL109" s="119"/>
      <c r="AM109" s="119"/>
      <c r="AN109" s="119"/>
      <c r="AO109" s="119"/>
      <c r="AP109" s="119"/>
      <c r="AQ109" s="119"/>
      <c r="AR109" s="119"/>
      <c r="AS109" s="119"/>
      <c r="AT109" s="119"/>
      <c r="AU109" s="119"/>
      <c r="AV109" s="119"/>
      <c r="AW109" s="119"/>
      <c r="AX109" s="119"/>
      <c r="AY109" s="119"/>
      <c r="AZ109" s="119"/>
      <c r="BA109" s="119"/>
      <c r="BB109" s="119"/>
      <c r="BC109" s="119"/>
      <c r="BD109" s="119"/>
      <c r="BE109" s="119"/>
      <c r="BF109" s="119"/>
      <c r="BG109" s="119"/>
      <c r="BH109" s="119"/>
      <c r="BI109" s="119"/>
      <c r="BJ109" s="119"/>
      <c r="BK109" s="119"/>
      <c r="BL109" s="119"/>
      <c r="BM109" s="119"/>
      <c r="BN109" s="119"/>
      <c r="BO109" s="119"/>
    </row>
    <row r="110" spans="1:67" ht="30.75" customHeight="1" thickBot="1" x14ac:dyDescent="0.25">
      <c r="A110" s="164" t="s">
        <v>31</v>
      </c>
      <c r="B110" s="165"/>
      <c r="C110" s="115"/>
      <c r="D110" s="137"/>
      <c r="E110" s="115"/>
      <c r="F110" s="139"/>
      <c r="G110" s="115"/>
      <c r="H110" s="115"/>
      <c r="I110" s="115"/>
      <c r="J110" s="115"/>
      <c r="K110" s="115"/>
      <c r="L110" s="115"/>
      <c r="M110" s="115"/>
      <c r="N110" s="115"/>
      <c r="O110" s="115"/>
      <c r="P110" s="115"/>
      <c r="Q110" s="115"/>
      <c r="R110" s="115"/>
      <c r="S110" s="115"/>
      <c r="T110" s="115"/>
      <c r="U110" s="115"/>
      <c r="V110" s="115"/>
      <c r="W110" s="115"/>
      <c r="X110" s="115"/>
      <c r="Y110" s="115"/>
      <c r="Z110" s="119"/>
      <c r="AA110" s="119"/>
      <c r="AB110" s="119"/>
      <c r="AC110" s="119"/>
      <c r="AD110" s="119"/>
      <c r="AE110" s="119"/>
      <c r="AF110" s="119"/>
      <c r="AG110" s="119"/>
      <c r="AH110" s="119"/>
      <c r="AI110" s="119"/>
      <c r="AJ110" s="119"/>
      <c r="AK110" s="119"/>
      <c r="AL110" s="119"/>
      <c r="AM110" s="119"/>
      <c r="AN110" s="119"/>
      <c r="AO110" s="119"/>
      <c r="AP110" s="119"/>
      <c r="AQ110" s="119"/>
      <c r="AR110" s="119"/>
      <c r="AS110" s="119"/>
      <c r="AT110" s="119"/>
      <c r="AU110" s="119"/>
      <c r="AV110" s="119"/>
      <c r="AW110" s="119"/>
      <c r="AX110" s="119"/>
      <c r="AY110" s="119"/>
      <c r="AZ110" s="119"/>
      <c r="BA110" s="119"/>
      <c r="BB110" s="119"/>
      <c r="BC110" s="119"/>
      <c r="BD110" s="119"/>
      <c r="BE110" s="119"/>
      <c r="BF110" s="119"/>
      <c r="BG110" s="119"/>
      <c r="BH110" s="119"/>
      <c r="BI110" s="119"/>
      <c r="BJ110" s="119"/>
      <c r="BK110" s="119"/>
      <c r="BL110" s="119"/>
      <c r="BM110" s="119"/>
      <c r="BN110" s="119"/>
      <c r="BO110" s="119"/>
    </row>
    <row r="111" spans="1:67" ht="30.75" customHeight="1" thickBot="1" x14ac:dyDescent="0.25">
      <c r="A111" s="164" t="s">
        <v>30</v>
      </c>
      <c r="B111" s="165"/>
      <c r="C111" s="115"/>
      <c r="D111" s="137"/>
      <c r="E111" s="115"/>
      <c r="F111" s="139"/>
      <c r="G111" s="115"/>
      <c r="H111" s="115"/>
      <c r="I111" s="115"/>
      <c r="J111" s="115"/>
      <c r="K111" s="115"/>
      <c r="L111" s="115"/>
      <c r="M111" s="115"/>
      <c r="N111" s="115"/>
      <c r="O111" s="115"/>
      <c r="P111" s="115"/>
      <c r="Q111" s="115"/>
      <c r="R111" s="115"/>
      <c r="S111" s="115"/>
      <c r="T111" s="115"/>
      <c r="U111" s="115"/>
      <c r="V111" s="115"/>
      <c r="W111" s="115"/>
      <c r="X111" s="115"/>
      <c r="Y111" s="115"/>
      <c r="Z111" s="119"/>
      <c r="AA111" s="119"/>
      <c r="AB111" s="119"/>
      <c r="AC111" s="119"/>
      <c r="AD111" s="119"/>
      <c r="AE111" s="119"/>
      <c r="AF111" s="119"/>
      <c r="AG111" s="119"/>
      <c r="AH111" s="119"/>
      <c r="AI111" s="119"/>
      <c r="AJ111" s="119"/>
      <c r="AK111" s="119"/>
      <c r="AL111" s="119"/>
      <c r="AM111" s="119"/>
      <c r="AN111" s="119"/>
      <c r="AO111" s="119"/>
      <c r="AP111" s="119"/>
      <c r="AQ111" s="119"/>
      <c r="AR111" s="119"/>
      <c r="AS111" s="119"/>
      <c r="AT111" s="119"/>
      <c r="AU111" s="119"/>
      <c r="AV111" s="119"/>
      <c r="AW111" s="119"/>
      <c r="AX111" s="119"/>
      <c r="AY111" s="119"/>
      <c r="AZ111" s="119"/>
      <c r="BA111" s="119"/>
      <c r="BB111" s="119"/>
      <c r="BC111" s="119"/>
      <c r="BD111" s="119"/>
      <c r="BE111" s="119"/>
      <c r="BF111" s="119"/>
      <c r="BG111" s="119"/>
      <c r="BH111" s="119"/>
      <c r="BI111" s="119"/>
      <c r="BJ111" s="119"/>
      <c r="BK111" s="119"/>
      <c r="BL111" s="119"/>
      <c r="BM111" s="119"/>
      <c r="BN111" s="119"/>
      <c r="BO111" s="119"/>
    </row>
    <row r="112" spans="1:67" ht="30.75" customHeight="1" thickBot="1" x14ac:dyDescent="0.25">
      <c r="A112" s="164" t="s">
        <v>29</v>
      </c>
      <c r="B112" s="165"/>
      <c r="C112" s="115"/>
      <c r="D112" s="137"/>
      <c r="E112" s="115"/>
      <c r="F112" s="139"/>
      <c r="G112" s="115"/>
      <c r="H112" s="115"/>
      <c r="I112" s="115"/>
      <c r="J112" s="115"/>
      <c r="K112" s="115"/>
      <c r="L112" s="115"/>
      <c r="M112" s="115"/>
      <c r="N112" s="115"/>
      <c r="O112" s="115"/>
      <c r="P112" s="115"/>
      <c r="Q112" s="115"/>
      <c r="R112" s="115"/>
      <c r="S112" s="115"/>
      <c r="T112" s="115"/>
      <c r="U112" s="115"/>
      <c r="V112" s="115"/>
      <c r="W112" s="115"/>
      <c r="X112" s="115"/>
      <c r="Y112" s="115"/>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119"/>
      <c r="AY112" s="119"/>
      <c r="AZ112" s="119"/>
      <c r="BA112" s="119"/>
      <c r="BB112" s="119"/>
      <c r="BC112" s="119"/>
      <c r="BD112" s="119"/>
      <c r="BE112" s="119"/>
      <c r="BF112" s="119"/>
      <c r="BG112" s="119"/>
      <c r="BH112" s="119"/>
      <c r="BI112" s="119"/>
      <c r="BJ112" s="119"/>
      <c r="BK112" s="119"/>
      <c r="BL112" s="119"/>
      <c r="BM112" s="119"/>
      <c r="BN112" s="119"/>
      <c r="BO112" s="119"/>
    </row>
    <row r="113" spans="1:67" ht="30.75" customHeight="1" thickBot="1" x14ac:dyDescent="0.25">
      <c r="A113" s="164" t="s">
        <v>28</v>
      </c>
      <c r="B113" s="165"/>
      <c r="C113" s="115"/>
      <c r="D113" s="137"/>
      <c r="E113" s="115"/>
      <c r="F113" s="139"/>
      <c r="G113" s="115"/>
      <c r="H113" s="151" t="s">
        <v>249</v>
      </c>
      <c r="I113" s="115"/>
      <c r="J113" s="115"/>
      <c r="K113" s="115"/>
      <c r="L113" s="115"/>
      <c r="M113" s="115"/>
      <c r="N113" s="115"/>
      <c r="O113" s="115"/>
      <c r="P113" s="115"/>
      <c r="Q113" s="115"/>
      <c r="R113" s="115"/>
      <c r="S113" s="115"/>
      <c r="T113" s="115"/>
      <c r="U113" s="115"/>
      <c r="V113" s="115"/>
      <c r="W113" s="115"/>
      <c r="X113" s="115"/>
      <c r="Y113" s="115"/>
      <c r="Z113" s="119"/>
      <c r="AA113" s="119"/>
      <c r="AB113" s="119"/>
      <c r="AC113" s="119"/>
      <c r="AD113" s="119"/>
      <c r="AE113" s="119"/>
      <c r="AF113" s="119"/>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19"/>
      <c r="BD113" s="119"/>
      <c r="BE113" s="119"/>
      <c r="BF113" s="119"/>
      <c r="BG113" s="119"/>
      <c r="BH113" s="119"/>
      <c r="BI113" s="119"/>
      <c r="BJ113" s="119"/>
      <c r="BK113" s="119"/>
      <c r="BL113" s="119"/>
      <c r="BM113" s="119"/>
      <c r="BN113" s="119"/>
      <c r="BO113" s="119"/>
    </row>
    <row r="114" spans="1:67" ht="30.75" customHeight="1" thickBot="1" x14ac:dyDescent="0.25">
      <c r="A114" s="164" t="s">
        <v>27</v>
      </c>
      <c r="B114" s="165"/>
      <c r="C114" s="115"/>
      <c r="D114" s="137"/>
      <c r="E114" s="115"/>
      <c r="F114" s="139"/>
      <c r="G114" s="115"/>
      <c r="H114" s="115"/>
      <c r="I114" s="115"/>
      <c r="J114" s="115"/>
      <c r="K114" s="115"/>
      <c r="L114" s="115"/>
      <c r="M114" s="115"/>
      <c r="N114" s="115"/>
      <c r="O114" s="115"/>
      <c r="P114" s="115"/>
      <c r="Q114" s="115"/>
      <c r="R114" s="115"/>
      <c r="S114" s="115"/>
      <c r="T114" s="115"/>
      <c r="U114" s="115"/>
      <c r="V114" s="115"/>
      <c r="W114" s="115"/>
      <c r="X114" s="115"/>
      <c r="Y114" s="115"/>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19"/>
      <c r="AY114" s="119"/>
      <c r="AZ114" s="119"/>
      <c r="BA114" s="119"/>
      <c r="BB114" s="119"/>
      <c r="BC114" s="119"/>
      <c r="BD114" s="119"/>
      <c r="BE114" s="119"/>
      <c r="BF114" s="119"/>
      <c r="BG114" s="119"/>
      <c r="BH114" s="119"/>
      <c r="BI114" s="119"/>
      <c r="BJ114" s="119"/>
      <c r="BK114" s="119"/>
      <c r="BL114" s="119"/>
      <c r="BM114" s="119"/>
      <c r="BN114" s="119"/>
      <c r="BO114" s="119"/>
    </row>
    <row r="115" spans="1:67" ht="30.75" customHeight="1" thickBot="1" x14ac:dyDescent="0.25">
      <c r="A115" s="166" t="s">
        <v>77</v>
      </c>
      <c r="B115" s="167"/>
      <c r="C115" s="115"/>
      <c r="D115" s="137"/>
      <c r="E115" s="115"/>
      <c r="F115" s="139"/>
      <c r="G115" s="115"/>
      <c r="H115" s="115"/>
      <c r="I115" s="115"/>
      <c r="J115" s="115"/>
      <c r="K115" s="115"/>
      <c r="L115" s="115"/>
      <c r="M115" s="115"/>
      <c r="N115" s="115"/>
      <c r="O115" s="115"/>
      <c r="P115" s="115"/>
      <c r="Q115" s="115"/>
      <c r="R115" s="115"/>
      <c r="S115" s="115"/>
      <c r="T115" s="115"/>
      <c r="U115" s="115"/>
      <c r="V115" s="115"/>
      <c r="W115" s="115"/>
      <c r="X115" s="115"/>
      <c r="Y115" s="115"/>
      <c r="Z115" s="119"/>
      <c r="AA115" s="119"/>
      <c r="AB115" s="119"/>
      <c r="AC115" s="119"/>
      <c r="AD115" s="119"/>
      <c r="AE115" s="119"/>
      <c r="AF115" s="119"/>
      <c r="AG115" s="119"/>
      <c r="AH115" s="119"/>
      <c r="AI115" s="119"/>
      <c r="AJ115" s="119"/>
      <c r="AK115" s="119"/>
      <c r="AL115" s="119"/>
      <c r="AM115" s="119"/>
      <c r="AN115" s="119"/>
      <c r="AO115" s="119"/>
      <c r="AP115" s="119"/>
      <c r="AQ115" s="119"/>
      <c r="AR115" s="119"/>
      <c r="AS115" s="119"/>
      <c r="AT115" s="119"/>
      <c r="AU115" s="119"/>
      <c r="AV115" s="119"/>
      <c r="AW115" s="119"/>
      <c r="AX115" s="119"/>
      <c r="AY115" s="119"/>
      <c r="AZ115" s="119"/>
      <c r="BA115" s="119"/>
      <c r="BB115" s="119"/>
      <c r="BC115" s="119"/>
      <c r="BD115" s="119"/>
      <c r="BE115" s="119"/>
      <c r="BF115" s="119"/>
      <c r="BG115" s="119"/>
      <c r="BH115" s="119"/>
      <c r="BI115" s="119"/>
      <c r="BJ115" s="119"/>
      <c r="BK115" s="119"/>
      <c r="BL115" s="119"/>
      <c r="BM115" s="119"/>
      <c r="BN115" s="119"/>
      <c r="BO115" s="119"/>
    </row>
    <row r="116" spans="1:67" ht="16.5" thickBot="1" x14ac:dyDescent="0.3">
      <c r="A116" s="168"/>
      <c r="B116" s="115"/>
      <c r="C116" s="115"/>
      <c r="D116" s="115"/>
      <c r="E116" s="115"/>
      <c r="F116" s="142"/>
      <c r="G116" s="115"/>
      <c r="H116" s="115"/>
      <c r="I116" s="115"/>
      <c r="J116" s="115"/>
      <c r="K116" s="115"/>
      <c r="L116" s="115"/>
      <c r="M116" s="115"/>
      <c r="N116" s="115"/>
      <c r="O116" s="115"/>
      <c r="P116" s="115"/>
      <c r="Q116" s="115"/>
      <c r="R116" s="115"/>
      <c r="S116" s="115"/>
      <c r="T116" s="115"/>
      <c r="U116" s="115"/>
      <c r="V116" s="115"/>
      <c r="W116" s="115"/>
      <c r="X116" s="115"/>
      <c r="Y116" s="115"/>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19"/>
      <c r="AY116" s="119"/>
      <c r="AZ116" s="119"/>
      <c r="BA116" s="119"/>
      <c r="BB116" s="119"/>
      <c r="BC116" s="119"/>
      <c r="BD116" s="119"/>
      <c r="BE116" s="119"/>
      <c r="BF116" s="119"/>
      <c r="BG116" s="119"/>
      <c r="BH116" s="119"/>
      <c r="BI116" s="119"/>
      <c r="BJ116" s="119"/>
      <c r="BK116" s="119"/>
      <c r="BL116" s="119"/>
      <c r="BM116" s="119"/>
      <c r="BN116" s="119"/>
      <c r="BO116" s="119"/>
    </row>
    <row r="117" spans="1:67" ht="27.75" thickTop="1" thickBot="1" x14ac:dyDescent="0.3">
      <c r="A117" s="169"/>
      <c r="B117" s="170" t="s">
        <v>44</v>
      </c>
      <c r="C117" s="115"/>
      <c r="D117" s="134" t="s">
        <v>70</v>
      </c>
      <c r="E117" s="115"/>
      <c r="F117" s="134" t="s">
        <v>69</v>
      </c>
      <c r="G117" s="115"/>
      <c r="H117" s="115"/>
      <c r="I117" s="115"/>
      <c r="J117" s="115"/>
      <c r="K117" s="115"/>
      <c r="L117" s="115"/>
      <c r="M117" s="115"/>
      <c r="N117" s="115"/>
      <c r="O117" s="115"/>
      <c r="P117" s="115"/>
      <c r="Q117" s="115"/>
      <c r="R117" s="115"/>
      <c r="S117" s="115"/>
      <c r="T117" s="115"/>
      <c r="U117" s="115"/>
      <c r="V117" s="115"/>
      <c r="W117" s="115"/>
      <c r="X117" s="115"/>
      <c r="Y117" s="115"/>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19"/>
      <c r="AY117" s="119"/>
      <c r="AZ117" s="119"/>
      <c r="BA117" s="119"/>
      <c r="BB117" s="119"/>
      <c r="BC117" s="119"/>
      <c r="BD117" s="119"/>
      <c r="BE117" s="119"/>
      <c r="BF117" s="119"/>
      <c r="BG117" s="119"/>
      <c r="BH117" s="119"/>
      <c r="BI117" s="119"/>
      <c r="BJ117" s="119"/>
      <c r="BK117" s="119"/>
      <c r="BL117" s="119"/>
      <c r="BM117" s="119"/>
      <c r="BN117" s="119"/>
      <c r="BO117" s="119"/>
    </row>
    <row r="118" spans="1:67" ht="8.25" customHeight="1" thickTop="1" x14ac:dyDescent="0.25">
      <c r="A118" s="171"/>
      <c r="B118" s="172"/>
      <c r="C118" s="115"/>
      <c r="G118" s="115"/>
      <c r="H118" s="115"/>
      <c r="I118" s="115"/>
      <c r="J118" s="115"/>
      <c r="K118" s="115"/>
      <c r="L118" s="115"/>
      <c r="M118" s="115"/>
      <c r="N118" s="115"/>
      <c r="O118" s="115"/>
      <c r="P118" s="115"/>
      <c r="Q118" s="115"/>
      <c r="R118" s="115"/>
      <c r="S118" s="115"/>
      <c r="T118" s="115"/>
      <c r="U118" s="115"/>
      <c r="V118" s="115"/>
      <c r="W118" s="115"/>
      <c r="X118" s="115"/>
      <c r="Y118" s="115"/>
      <c r="Z118" s="119"/>
      <c r="AA118" s="119"/>
      <c r="AB118" s="119"/>
      <c r="AC118" s="119"/>
      <c r="AD118" s="119"/>
      <c r="AE118" s="119"/>
      <c r="AF118" s="119"/>
      <c r="AG118" s="119"/>
      <c r="AH118" s="119"/>
      <c r="AI118" s="119"/>
      <c r="AJ118" s="119"/>
      <c r="AK118" s="119"/>
      <c r="AL118" s="119"/>
      <c r="AM118" s="119"/>
      <c r="AN118" s="119"/>
      <c r="AO118" s="119"/>
      <c r="AP118" s="119"/>
      <c r="AQ118" s="119"/>
      <c r="AR118" s="119"/>
      <c r="AS118" s="119"/>
      <c r="AT118" s="119"/>
      <c r="AU118" s="119"/>
      <c r="AV118" s="119"/>
      <c r="AW118" s="119"/>
      <c r="AX118" s="119"/>
      <c r="AY118" s="119"/>
      <c r="AZ118" s="119"/>
      <c r="BA118" s="119"/>
      <c r="BB118" s="119"/>
      <c r="BC118" s="119"/>
      <c r="BD118" s="119"/>
      <c r="BE118" s="119"/>
      <c r="BF118" s="119"/>
      <c r="BG118" s="119"/>
      <c r="BH118" s="119"/>
      <c r="BI118" s="119"/>
      <c r="BJ118" s="119"/>
      <c r="BK118" s="119"/>
      <c r="BL118" s="119"/>
      <c r="BM118" s="119"/>
      <c r="BN118" s="119"/>
      <c r="BO118" s="119"/>
    </row>
    <row r="119" spans="1:67" ht="10.5" customHeight="1" thickBot="1" x14ac:dyDescent="0.3">
      <c r="A119" s="173"/>
      <c r="B119" s="146"/>
      <c r="C119" s="115"/>
      <c r="D119" s="115"/>
      <c r="E119" s="115"/>
      <c r="F119" s="142"/>
      <c r="G119" s="115"/>
      <c r="H119" s="115"/>
      <c r="I119" s="115"/>
      <c r="J119" s="115"/>
      <c r="K119" s="115"/>
      <c r="L119" s="115"/>
      <c r="M119" s="115"/>
      <c r="N119" s="115"/>
      <c r="O119" s="115"/>
      <c r="P119" s="115"/>
      <c r="Q119" s="115"/>
      <c r="R119" s="115"/>
      <c r="S119" s="115"/>
      <c r="T119" s="115"/>
      <c r="U119" s="115"/>
      <c r="V119" s="115"/>
      <c r="W119" s="115"/>
      <c r="X119" s="115"/>
      <c r="Y119" s="115"/>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119"/>
      <c r="AY119" s="119"/>
      <c r="AZ119" s="119"/>
      <c r="BA119" s="119"/>
      <c r="BB119" s="119"/>
      <c r="BC119" s="119"/>
      <c r="BD119" s="119"/>
      <c r="BE119" s="119"/>
      <c r="BF119" s="119"/>
      <c r="BG119" s="119"/>
      <c r="BH119" s="119"/>
      <c r="BI119" s="119"/>
      <c r="BJ119" s="119"/>
      <c r="BK119" s="119"/>
      <c r="BL119" s="119"/>
      <c r="BM119" s="119"/>
      <c r="BN119" s="119"/>
      <c r="BO119" s="119"/>
    </row>
    <row r="120" spans="1:67" ht="30.75" customHeight="1" thickBot="1" x14ac:dyDescent="0.25">
      <c r="A120" s="174" t="s">
        <v>25</v>
      </c>
      <c r="B120" s="175"/>
      <c r="C120" s="115"/>
      <c r="D120" s="137"/>
      <c r="E120" s="115"/>
      <c r="F120" s="139"/>
      <c r="G120" s="115"/>
      <c r="H120" s="115"/>
      <c r="I120" s="115"/>
      <c r="J120" s="115"/>
      <c r="K120" s="115"/>
      <c r="L120" s="115"/>
      <c r="M120" s="115"/>
      <c r="N120" s="115"/>
      <c r="O120" s="115"/>
      <c r="P120" s="115"/>
      <c r="Q120" s="115"/>
      <c r="R120" s="115"/>
      <c r="S120" s="115"/>
      <c r="T120" s="115"/>
      <c r="U120" s="115"/>
      <c r="V120" s="115"/>
      <c r="W120" s="115"/>
      <c r="X120" s="115"/>
      <c r="Y120" s="115"/>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c r="AU120" s="119"/>
      <c r="AV120" s="119"/>
      <c r="AW120" s="119"/>
      <c r="AX120" s="119"/>
      <c r="AY120" s="119"/>
      <c r="AZ120" s="119"/>
      <c r="BA120" s="119"/>
      <c r="BB120" s="119"/>
      <c r="BC120" s="119"/>
      <c r="BD120" s="119"/>
      <c r="BE120" s="119"/>
      <c r="BF120" s="119"/>
      <c r="BG120" s="119"/>
      <c r="BH120" s="119"/>
      <c r="BI120" s="119"/>
      <c r="BJ120" s="119"/>
      <c r="BK120" s="119"/>
      <c r="BL120" s="119"/>
      <c r="BM120" s="119"/>
      <c r="BN120" s="119"/>
      <c r="BO120" s="119"/>
    </row>
    <row r="121" spans="1:67" ht="30.75" customHeight="1" thickBot="1" x14ac:dyDescent="0.25">
      <c r="A121" s="174" t="s">
        <v>26</v>
      </c>
      <c r="B121" s="176"/>
      <c r="C121" s="115"/>
      <c r="D121" s="137"/>
      <c r="E121" s="115"/>
      <c r="F121" s="139"/>
      <c r="G121" s="115"/>
      <c r="H121" s="115"/>
      <c r="I121" s="115"/>
      <c r="J121" s="115"/>
      <c r="K121" s="115"/>
      <c r="L121" s="115"/>
      <c r="M121" s="115"/>
      <c r="N121" s="115"/>
      <c r="O121" s="115"/>
      <c r="P121" s="115"/>
      <c r="Q121" s="115"/>
      <c r="R121" s="115"/>
      <c r="S121" s="115"/>
      <c r="T121" s="115"/>
      <c r="U121" s="115"/>
      <c r="V121" s="115"/>
      <c r="W121" s="115"/>
      <c r="X121" s="115"/>
      <c r="Y121" s="115"/>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c r="AX121" s="119"/>
      <c r="AY121" s="119"/>
      <c r="AZ121" s="119"/>
      <c r="BA121" s="119"/>
      <c r="BB121" s="119"/>
      <c r="BC121" s="119"/>
      <c r="BD121" s="119"/>
      <c r="BE121" s="119"/>
      <c r="BF121" s="119"/>
      <c r="BG121" s="119"/>
      <c r="BH121" s="119"/>
      <c r="BI121" s="119"/>
      <c r="BJ121" s="119"/>
      <c r="BK121" s="119"/>
      <c r="BL121" s="119"/>
      <c r="BM121" s="119"/>
      <c r="BN121" s="119"/>
      <c r="BO121" s="119"/>
    </row>
    <row r="122" spans="1:67" ht="30.75" customHeight="1" thickBot="1" x14ac:dyDescent="0.25">
      <c r="A122" s="174" t="s">
        <v>33</v>
      </c>
      <c r="B122" s="176"/>
      <c r="C122" s="115"/>
      <c r="D122" s="137"/>
      <c r="E122" s="115"/>
      <c r="F122" s="139"/>
      <c r="G122" s="115"/>
      <c r="H122" s="115"/>
      <c r="I122" s="115"/>
      <c r="J122" s="115"/>
      <c r="K122" s="115"/>
      <c r="L122" s="115"/>
      <c r="M122" s="115"/>
      <c r="N122" s="115"/>
      <c r="O122" s="115"/>
      <c r="P122" s="115"/>
      <c r="Q122" s="115"/>
      <c r="R122" s="115"/>
      <c r="S122" s="115"/>
      <c r="T122" s="115"/>
      <c r="U122" s="115"/>
      <c r="V122" s="115"/>
      <c r="W122" s="115"/>
      <c r="X122" s="115"/>
      <c r="Y122" s="115"/>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19"/>
      <c r="AY122" s="119"/>
      <c r="AZ122" s="119"/>
      <c r="BA122" s="119"/>
      <c r="BB122" s="119"/>
      <c r="BC122" s="119"/>
      <c r="BD122" s="119"/>
      <c r="BE122" s="119"/>
      <c r="BF122" s="119"/>
      <c r="BG122" s="119"/>
      <c r="BH122" s="119"/>
      <c r="BI122" s="119"/>
      <c r="BJ122" s="119"/>
      <c r="BK122" s="119"/>
      <c r="BL122" s="119"/>
      <c r="BM122" s="119"/>
      <c r="BN122" s="119"/>
      <c r="BO122" s="119"/>
    </row>
    <row r="123" spans="1:67" ht="30.75" customHeight="1" thickBot="1" x14ac:dyDescent="0.25">
      <c r="A123" s="174" t="s">
        <v>32</v>
      </c>
      <c r="B123" s="177"/>
      <c r="C123" s="115"/>
      <c r="D123" s="137"/>
      <c r="E123" s="115"/>
      <c r="F123" s="139"/>
      <c r="G123" s="115"/>
      <c r="H123" s="115"/>
      <c r="I123" s="115"/>
      <c r="J123" s="115"/>
      <c r="K123" s="115"/>
      <c r="L123" s="115"/>
      <c r="M123" s="115"/>
      <c r="N123" s="115"/>
      <c r="O123" s="115"/>
      <c r="P123" s="115"/>
      <c r="Q123" s="115"/>
      <c r="R123" s="115"/>
      <c r="S123" s="115"/>
      <c r="T123" s="115"/>
      <c r="U123" s="115"/>
      <c r="V123" s="115"/>
      <c r="W123" s="115"/>
      <c r="X123" s="115"/>
      <c r="Y123" s="115"/>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19"/>
      <c r="AZ123" s="119"/>
      <c r="BA123" s="119"/>
      <c r="BB123" s="119"/>
      <c r="BC123" s="119"/>
      <c r="BD123" s="119"/>
      <c r="BE123" s="119"/>
      <c r="BF123" s="119"/>
      <c r="BG123" s="119"/>
      <c r="BH123" s="119"/>
      <c r="BI123" s="119"/>
      <c r="BJ123" s="119"/>
      <c r="BK123" s="119"/>
      <c r="BL123" s="119"/>
      <c r="BM123" s="119"/>
      <c r="BN123" s="119"/>
      <c r="BO123" s="119"/>
    </row>
    <row r="124" spans="1:67" ht="30.75" customHeight="1" thickBot="1" x14ac:dyDescent="0.25">
      <c r="A124" s="174" t="s">
        <v>31</v>
      </c>
      <c r="B124" s="177"/>
      <c r="C124" s="115"/>
      <c r="D124" s="137"/>
      <c r="E124" s="115"/>
      <c r="F124" s="139"/>
      <c r="G124" s="115"/>
      <c r="H124" s="115"/>
      <c r="I124" s="115"/>
      <c r="J124" s="115"/>
      <c r="K124" s="115"/>
      <c r="L124" s="115"/>
      <c r="M124" s="115"/>
      <c r="N124" s="115"/>
      <c r="O124" s="115"/>
      <c r="P124" s="115"/>
      <c r="Q124" s="115"/>
      <c r="R124" s="115"/>
      <c r="S124" s="115"/>
      <c r="T124" s="115"/>
      <c r="U124" s="115"/>
      <c r="V124" s="115"/>
      <c r="W124" s="115"/>
      <c r="X124" s="115"/>
      <c r="Y124" s="115"/>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c r="AX124" s="119"/>
      <c r="AY124" s="119"/>
      <c r="AZ124" s="119"/>
      <c r="BA124" s="119"/>
      <c r="BB124" s="119"/>
      <c r="BC124" s="119"/>
      <c r="BD124" s="119"/>
      <c r="BE124" s="119"/>
      <c r="BF124" s="119"/>
      <c r="BG124" s="119"/>
      <c r="BH124" s="119"/>
      <c r="BI124" s="119"/>
      <c r="BJ124" s="119"/>
      <c r="BK124" s="119"/>
      <c r="BL124" s="119"/>
      <c r="BM124" s="119"/>
      <c r="BN124" s="119"/>
      <c r="BO124" s="119"/>
    </row>
    <row r="125" spans="1:67" ht="30.75" customHeight="1" thickBot="1" x14ac:dyDescent="0.25">
      <c r="A125" s="174" t="s">
        <v>30</v>
      </c>
      <c r="B125" s="177"/>
      <c r="C125" s="115"/>
      <c r="D125" s="137"/>
      <c r="E125" s="115"/>
      <c r="F125" s="139"/>
      <c r="G125" s="115"/>
      <c r="H125" s="115"/>
      <c r="I125" s="115"/>
      <c r="J125" s="115"/>
      <c r="K125" s="115"/>
      <c r="L125" s="115"/>
      <c r="M125" s="115"/>
      <c r="N125" s="115"/>
      <c r="O125" s="115"/>
      <c r="P125" s="115"/>
      <c r="Q125" s="115"/>
      <c r="R125" s="115"/>
      <c r="S125" s="115"/>
      <c r="T125" s="115"/>
      <c r="U125" s="115"/>
      <c r="V125" s="115"/>
      <c r="W125" s="115"/>
      <c r="X125" s="115"/>
      <c r="Y125" s="115"/>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19"/>
      <c r="AY125" s="119"/>
      <c r="AZ125" s="119"/>
      <c r="BA125" s="119"/>
      <c r="BB125" s="119"/>
      <c r="BC125" s="119"/>
      <c r="BD125" s="119"/>
      <c r="BE125" s="119"/>
      <c r="BF125" s="119"/>
      <c r="BG125" s="119"/>
      <c r="BH125" s="119"/>
      <c r="BI125" s="119"/>
      <c r="BJ125" s="119"/>
      <c r="BK125" s="119"/>
      <c r="BL125" s="119"/>
      <c r="BM125" s="119"/>
      <c r="BN125" s="119"/>
      <c r="BO125" s="119"/>
    </row>
    <row r="126" spans="1:67" ht="30.75" customHeight="1" thickBot="1" x14ac:dyDescent="0.25">
      <c r="A126" s="174" t="s">
        <v>29</v>
      </c>
      <c r="B126" s="177"/>
      <c r="C126" s="115"/>
      <c r="D126" s="137"/>
      <c r="E126" s="115"/>
      <c r="F126" s="139"/>
      <c r="G126" s="115"/>
      <c r="H126" s="115"/>
      <c r="I126" s="115"/>
      <c r="J126" s="115"/>
      <c r="K126" s="115"/>
      <c r="L126" s="115"/>
      <c r="M126" s="115"/>
      <c r="N126" s="115"/>
      <c r="O126" s="115"/>
      <c r="P126" s="115"/>
      <c r="Q126" s="115"/>
      <c r="R126" s="115"/>
      <c r="S126" s="115"/>
      <c r="T126" s="115"/>
      <c r="U126" s="115"/>
      <c r="V126" s="115"/>
      <c r="W126" s="115"/>
      <c r="X126" s="115"/>
      <c r="Y126" s="115"/>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19"/>
      <c r="AY126" s="119"/>
      <c r="AZ126" s="119"/>
      <c r="BA126" s="119"/>
      <c r="BB126" s="119"/>
      <c r="BC126" s="119"/>
      <c r="BD126" s="119"/>
      <c r="BE126" s="119"/>
      <c r="BF126" s="119"/>
      <c r="BG126" s="119"/>
      <c r="BH126" s="119"/>
      <c r="BI126" s="119"/>
      <c r="BJ126" s="119"/>
      <c r="BK126" s="119"/>
      <c r="BL126" s="119"/>
      <c r="BM126" s="119"/>
      <c r="BN126" s="119"/>
      <c r="BO126" s="119"/>
    </row>
    <row r="127" spans="1:67" ht="30.75" customHeight="1" thickBot="1" x14ac:dyDescent="0.25">
      <c r="A127" s="174" t="s">
        <v>28</v>
      </c>
      <c r="B127" s="177"/>
      <c r="C127" s="115"/>
      <c r="D127" s="137"/>
      <c r="E127" s="115"/>
      <c r="F127" s="139"/>
      <c r="G127" s="115"/>
      <c r="H127" s="115"/>
      <c r="I127" s="115"/>
      <c r="J127" s="115"/>
      <c r="K127" s="115"/>
      <c r="L127" s="115"/>
      <c r="M127" s="115"/>
      <c r="N127" s="115"/>
      <c r="O127" s="115"/>
      <c r="P127" s="115"/>
      <c r="Q127" s="115"/>
      <c r="R127" s="115"/>
      <c r="S127" s="115"/>
      <c r="T127" s="115"/>
      <c r="U127" s="115"/>
      <c r="V127" s="115"/>
      <c r="W127" s="115"/>
      <c r="X127" s="115"/>
      <c r="Y127" s="115"/>
      <c r="Z127" s="119"/>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119"/>
      <c r="AY127" s="119"/>
      <c r="AZ127" s="119"/>
      <c r="BA127" s="119"/>
      <c r="BB127" s="119"/>
      <c r="BC127" s="119"/>
      <c r="BD127" s="119"/>
      <c r="BE127" s="119"/>
      <c r="BF127" s="119"/>
      <c r="BG127" s="119"/>
      <c r="BH127" s="119"/>
      <c r="BI127" s="119"/>
      <c r="BJ127" s="119"/>
      <c r="BK127" s="119"/>
      <c r="BL127" s="119"/>
      <c r="BM127" s="119"/>
      <c r="BN127" s="119"/>
      <c r="BO127" s="119"/>
    </row>
    <row r="128" spans="1:67" ht="30.75" customHeight="1" thickBot="1" x14ac:dyDescent="0.25">
      <c r="A128" s="174" t="s">
        <v>27</v>
      </c>
      <c r="B128" s="177"/>
      <c r="C128" s="115"/>
      <c r="D128" s="137"/>
      <c r="E128" s="115"/>
      <c r="F128" s="139"/>
      <c r="G128" s="115"/>
      <c r="H128" s="115"/>
      <c r="I128" s="115"/>
      <c r="J128" s="115"/>
      <c r="K128" s="115"/>
      <c r="L128" s="115"/>
      <c r="M128" s="115"/>
      <c r="N128" s="115"/>
      <c r="O128" s="115"/>
      <c r="P128" s="115"/>
      <c r="Q128" s="115"/>
      <c r="R128" s="115"/>
      <c r="S128" s="115"/>
      <c r="T128" s="115"/>
      <c r="U128" s="115"/>
      <c r="V128" s="115"/>
      <c r="W128" s="115"/>
      <c r="X128" s="115"/>
      <c r="Y128" s="115"/>
      <c r="Z128" s="119"/>
      <c r="AA128" s="119"/>
      <c r="AB128" s="119"/>
      <c r="AC128" s="119"/>
      <c r="AD128" s="119"/>
      <c r="AE128" s="119"/>
      <c r="AF128" s="119"/>
      <c r="AG128" s="119"/>
      <c r="AH128" s="119"/>
      <c r="AI128" s="119"/>
      <c r="AJ128" s="119"/>
      <c r="AK128" s="119"/>
      <c r="AL128" s="119"/>
      <c r="AM128" s="119"/>
      <c r="AN128" s="119"/>
      <c r="AO128" s="119"/>
      <c r="AP128" s="119"/>
      <c r="AQ128" s="119"/>
      <c r="AR128" s="119"/>
      <c r="AS128" s="119"/>
      <c r="AT128" s="119"/>
      <c r="AU128" s="119"/>
      <c r="AV128" s="119"/>
      <c r="AW128" s="119"/>
      <c r="AX128" s="119"/>
      <c r="AY128" s="119"/>
      <c r="AZ128" s="119"/>
      <c r="BA128" s="119"/>
      <c r="BB128" s="119"/>
      <c r="BC128" s="119"/>
      <c r="BD128" s="119"/>
      <c r="BE128" s="119"/>
      <c r="BF128" s="119"/>
      <c r="BG128" s="119"/>
      <c r="BH128" s="119"/>
      <c r="BI128" s="119"/>
      <c r="BJ128" s="119"/>
      <c r="BK128" s="119"/>
      <c r="BL128" s="119"/>
      <c r="BM128" s="119"/>
      <c r="BN128" s="119"/>
      <c r="BO128" s="119"/>
    </row>
    <row r="129" spans="1:67" ht="30.75" customHeight="1" thickBot="1" x14ac:dyDescent="0.25">
      <c r="A129" s="178" t="s">
        <v>77</v>
      </c>
      <c r="B129" s="179"/>
      <c r="C129" s="115"/>
      <c r="D129" s="137"/>
      <c r="E129" s="115"/>
      <c r="F129" s="139"/>
      <c r="G129" s="115"/>
      <c r="H129" s="115"/>
      <c r="I129" s="115"/>
      <c r="J129" s="115"/>
      <c r="K129" s="115"/>
      <c r="L129" s="115"/>
      <c r="M129" s="115"/>
      <c r="N129" s="115"/>
      <c r="O129" s="115"/>
      <c r="P129" s="115"/>
      <c r="Q129" s="115"/>
      <c r="R129" s="115"/>
      <c r="S129" s="115"/>
      <c r="T129" s="115"/>
      <c r="U129" s="115"/>
      <c r="V129" s="115"/>
      <c r="W129" s="115"/>
      <c r="X129" s="115"/>
      <c r="Y129" s="115"/>
      <c r="Z129" s="119"/>
      <c r="AA129" s="119"/>
      <c r="AB129" s="119"/>
      <c r="AC129" s="119"/>
      <c r="AD129" s="119"/>
      <c r="AE129" s="119"/>
      <c r="AF129" s="119"/>
      <c r="AG129" s="119"/>
      <c r="AH129" s="119"/>
      <c r="AI129" s="119"/>
      <c r="AJ129" s="119"/>
      <c r="AK129" s="119"/>
      <c r="AL129" s="119"/>
      <c r="AM129" s="119"/>
      <c r="AN129" s="119"/>
      <c r="AO129" s="119"/>
      <c r="AP129" s="119"/>
      <c r="AQ129" s="119"/>
      <c r="AR129" s="119"/>
      <c r="AS129" s="119"/>
      <c r="AT129" s="119"/>
      <c r="AU129" s="119"/>
      <c r="AV129" s="119"/>
      <c r="AW129" s="119"/>
      <c r="AX129" s="119"/>
      <c r="AY129" s="119"/>
      <c r="AZ129" s="119"/>
      <c r="BA129" s="119"/>
      <c r="BB129" s="119"/>
      <c r="BC129" s="119"/>
      <c r="BD129" s="119"/>
      <c r="BE129" s="119"/>
      <c r="BF129" s="119"/>
      <c r="BG129" s="119"/>
      <c r="BH129" s="119"/>
      <c r="BI129" s="119"/>
      <c r="BJ129" s="119"/>
      <c r="BK129" s="119"/>
      <c r="BL129" s="119"/>
      <c r="BM129" s="119"/>
      <c r="BN129" s="119"/>
      <c r="BO129" s="119"/>
    </row>
    <row r="130" spans="1:67" ht="13.5" thickBot="1" x14ac:dyDescent="0.25">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9"/>
      <c r="AA130" s="119"/>
      <c r="AB130" s="119"/>
      <c r="AC130" s="119"/>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c r="AX130" s="119"/>
      <c r="AY130" s="119"/>
      <c r="AZ130" s="119"/>
      <c r="BA130" s="119"/>
      <c r="BB130" s="119"/>
      <c r="BC130" s="119"/>
      <c r="BD130" s="119"/>
      <c r="BE130" s="119"/>
      <c r="BF130" s="119"/>
      <c r="BG130" s="119"/>
      <c r="BH130" s="119"/>
      <c r="BI130" s="119"/>
      <c r="BJ130" s="119"/>
      <c r="BK130" s="119"/>
      <c r="BL130" s="119"/>
      <c r="BM130" s="119"/>
      <c r="BN130" s="119"/>
      <c r="BO130" s="119"/>
    </row>
    <row r="131" spans="1:67" ht="16.5" thickBot="1" x14ac:dyDescent="0.3">
      <c r="A131" s="115"/>
      <c r="B131" s="115"/>
      <c r="C131" s="115"/>
      <c r="D131" s="261">
        <f>SUM(D106:D115)+SUM(D120:D129)</f>
        <v>0</v>
      </c>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19"/>
      <c r="AV131" s="119"/>
      <c r="AW131" s="119"/>
      <c r="AX131" s="119"/>
      <c r="AY131" s="119"/>
      <c r="AZ131" s="119"/>
      <c r="BA131" s="119"/>
      <c r="BB131" s="119"/>
      <c r="BC131" s="119"/>
      <c r="BD131" s="119"/>
      <c r="BE131" s="119"/>
      <c r="BF131" s="119"/>
      <c r="BG131" s="119"/>
      <c r="BH131" s="119"/>
      <c r="BI131" s="119"/>
      <c r="BJ131" s="119"/>
      <c r="BK131" s="119"/>
      <c r="BL131" s="119"/>
      <c r="BM131" s="119"/>
      <c r="BN131" s="119"/>
      <c r="BO131" s="119"/>
    </row>
    <row r="132" spans="1:67" ht="15.75" x14ac:dyDescent="0.25">
      <c r="A132" s="115"/>
      <c r="B132" s="147"/>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9"/>
      <c r="AA132" s="119"/>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c r="AW132" s="119"/>
      <c r="AX132" s="119"/>
      <c r="AY132" s="119"/>
      <c r="AZ132" s="119"/>
      <c r="BA132" s="119"/>
      <c r="BB132" s="119"/>
      <c r="BC132" s="119"/>
      <c r="BD132" s="119"/>
      <c r="BE132" s="119"/>
      <c r="BF132" s="119"/>
      <c r="BG132" s="119"/>
      <c r="BH132" s="119"/>
      <c r="BI132" s="119"/>
      <c r="BJ132" s="119"/>
      <c r="BK132" s="119"/>
      <c r="BL132" s="119"/>
      <c r="BM132" s="119"/>
      <c r="BN132" s="119"/>
      <c r="BO132" s="119"/>
    </row>
    <row r="133" spans="1:67" x14ac:dyDescent="0.2">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9"/>
      <c r="AA133" s="119"/>
      <c r="AB133" s="119"/>
      <c r="AC133" s="119"/>
      <c r="AD133" s="119"/>
      <c r="AE133" s="119"/>
      <c r="AF133" s="119"/>
      <c r="AG133" s="119"/>
      <c r="AH133" s="119"/>
      <c r="AI133" s="119"/>
      <c r="AJ133" s="119"/>
      <c r="AK133" s="119"/>
      <c r="AL133" s="119"/>
      <c r="AM133" s="119"/>
      <c r="AN133" s="119"/>
      <c r="AO133" s="119"/>
      <c r="AP133" s="119"/>
      <c r="AQ133" s="119"/>
      <c r="AR133" s="119"/>
      <c r="AS133" s="119"/>
      <c r="AT133" s="119"/>
      <c r="AU133" s="119"/>
      <c r="AV133" s="119"/>
      <c r="AW133" s="119"/>
      <c r="AX133" s="119"/>
      <c r="AY133" s="119"/>
      <c r="AZ133" s="119"/>
      <c r="BA133" s="119"/>
      <c r="BB133" s="119"/>
      <c r="BC133" s="119"/>
      <c r="BD133" s="119"/>
      <c r="BE133" s="119"/>
      <c r="BF133" s="119"/>
      <c r="BG133" s="119"/>
      <c r="BH133" s="119"/>
      <c r="BI133" s="119"/>
      <c r="BJ133" s="119"/>
      <c r="BK133" s="119"/>
      <c r="BL133" s="119"/>
      <c r="BM133" s="119"/>
      <c r="BN133" s="119"/>
      <c r="BO133" s="119"/>
    </row>
    <row r="134" spans="1:67" ht="18.75" x14ac:dyDescent="0.3">
      <c r="A134" s="148"/>
      <c r="B134" s="124" t="s">
        <v>98</v>
      </c>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9"/>
      <c r="AA134" s="119"/>
      <c r="AB134" s="119"/>
      <c r="AC134" s="119"/>
      <c r="AD134" s="119"/>
      <c r="AE134" s="119"/>
      <c r="AF134" s="119"/>
      <c r="AG134" s="119"/>
      <c r="AH134" s="119"/>
      <c r="AI134" s="119"/>
      <c r="AJ134" s="119"/>
      <c r="AK134" s="119"/>
      <c r="AL134" s="119"/>
      <c r="AM134" s="119"/>
      <c r="AN134" s="119"/>
      <c r="AO134" s="119"/>
      <c r="AP134" s="119"/>
      <c r="AQ134" s="119"/>
      <c r="AR134" s="119"/>
      <c r="AS134" s="119"/>
      <c r="AT134" s="119"/>
      <c r="AU134" s="119"/>
      <c r="AV134" s="119"/>
      <c r="AW134" s="119"/>
      <c r="AX134" s="119"/>
      <c r="AY134" s="119"/>
      <c r="AZ134" s="119"/>
      <c r="BA134" s="119"/>
      <c r="BB134" s="119"/>
      <c r="BC134" s="119"/>
      <c r="BD134" s="119"/>
      <c r="BE134" s="119"/>
      <c r="BF134" s="119"/>
      <c r="BG134" s="119"/>
      <c r="BH134" s="119"/>
      <c r="BI134" s="119"/>
      <c r="BJ134" s="119"/>
      <c r="BK134" s="119"/>
      <c r="BL134" s="119"/>
      <c r="BM134" s="119"/>
      <c r="BN134" s="119"/>
      <c r="BO134" s="119"/>
    </row>
    <row r="135" spans="1:67" ht="18.75" x14ac:dyDescent="0.3">
      <c r="A135" s="115"/>
      <c r="B135" s="126" t="s">
        <v>24</v>
      </c>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9"/>
      <c r="AA135" s="119"/>
      <c r="AB135" s="119"/>
      <c r="AC135" s="119"/>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119"/>
      <c r="BA135" s="119"/>
      <c r="BB135" s="119"/>
      <c r="BC135" s="119"/>
      <c r="BD135" s="119"/>
      <c r="BE135" s="119"/>
      <c r="BF135" s="119"/>
      <c r="BG135" s="119"/>
      <c r="BH135" s="119"/>
      <c r="BI135" s="119"/>
      <c r="BJ135" s="119"/>
      <c r="BK135" s="119"/>
      <c r="BL135" s="119"/>
      <c r="BM135" s="119"/>
      <c r="BN135" s="119"/>
      <c r="BO135" s="119"/>
    </row>
    <row r="136" spans="1:67" x14ac:dyDescent="0.2">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9"/>
      <c r="AA136" s="119"/>
      <c r="AB136" s="119"/>
      <c r="AC136" s="119"/>
      <c r="AD136" s="119"/>
      <c r="AE136" s="119"/>
      <c r="AF136" s="119"/>
      <c r="AG136" s="119"/>
      <c r="AH136" s="119"/>
      <c r="AI136" s="119"/>
      <c r="AJ136" s="119"/>
      <c r="AK136" s="119"/>
      <c r="AL136" s="119"/>
      <c r="AM136" s="119"/>
      <c r="AN136" s="119"/>
      <c r="AO136" s="119"/>
      <c r="AP136" s="119"/>
      <c r="AQ136" s="119"/>
      <c r="AR136" s="119"/>
      <c r="AS136" s="119"/>
      <c r="AT136" s="119"/>
      <c r="AU136" s="119"/>
      <c r="AV136" s="119"/>
      <c r="AW136" s="119"/>
      <c r="AX136" s="119"/>
      <c r="AY136" s="119"/>
      <c r="AZ136" s="119"/>
      <c r="BA136" s="119"/>
      <c r="BB136" s="119"/>
      <c r="BC136" s="119"/>
      <c r="BD136" s="119"/>
      <c r="BE136" s="119"/>
      <c r="BF136" s="119"/>
      <c r="BG136" s="119"/>
      <c r="BH136" s="119"/>
      <c r="BI136" s="119"/>
      <c r="BJ136" s="119"/>
      <c r="BK136" s="119"/>
      <c r="BL136" s="119"/>
      <c r="BM136" s="119"/>
      <c r="BN136" s="119"/>
      <c r="BO136" s="119"/>
    </row>
    <row r="137" spans="1:67" ht="47.25" x14ac:dyDescent="0.25">
      <c r="A137" s="149" t="s">
        <v>25</v>
      </c>
      <c r="B137" s="122" t="s">
        <v>324</v>
      </c>
      <c r="C137" s="115"/>
      <c r="D137" s="115"/>
      <c r="E137" s="115"/>
      <c r="F137" s="118"/>
      <c r="G137" s="115"/>
      <c r="H137" s="115"/>
      <c r="I137" s="115"/>
      <c r="J137" s="115"/>
      <c r="K137" s="115"/>
      <c r="L137" s="115"/>
      <c r="M137" s="115"/>
      <c r="N137" s="115"/>
      <c r="O137" s="115"/>
      <c r="P137" s="115"/>
      <c r="Q137" s="115"/>
      <c r="R137" s="115"/>
      <c r="S137" s="115"/>
      <c r="T137" s="115"/>
      <c r="U137" s="115"/>
      <c r="V137" s="115"/>
      <c r="W137" s="115"/>
      <c r="X137" s="115"/>
      <c r="Y137" s="115"/>
      <c r="Z137" s="119"/>
      <c r="AA137" s="119"/>
      <c r="AB137" s="119"/>
      <c r="AC137" s="119"/>
      <c r="AD137" s="119"/>
      <c r="AE137" s="119"/>
      <c r="AF137" s="119"/>
      <c r="AG137" s="119"/>
      <c r="AH137" s="119"/>
      <c r="AI137" s="119"/>
      <c r="AJ137" s="119"/>
      <c r="AK137" s="119"/>
      <c r="AL137" s="119"/>
      <c r="AM137" s="119"/>
      <c r="AN137" s="119"/>
      <c r="AO137" s="119"/>
      <c r="AP137" s="119"/>
      <c r="AQ137" s="119"/>
      <c r="AR137" s="119"/>
      <c r="AS137" s="119"/>
      <c r="AT137" s="119"/>
      <c r="AU137" s="119"/>
      <c r="AV137" s="119"/>
      <c r="AW137" s="119"/>
      <c r="AX137" s="119"/>
      <c r="AY137" s="119"/>
      <c r="AZ137" s="119"/>
      <c r="BA137" s="119"/>
      <c r="BB137" s="119"/>
      <c r="BC137" s="119"/>
      <c r="BD137" s="119"/>
      <c r="BE137" s="119"/>
      <c r="BF137" s="119"/>
      <c r="BG137" s="119"/>
      <c r="BH137" s="119"/>
      <c r="BI137" s="119"/>
      <c r="BJ137" s="119"/>
      <c r="BK137" s="119"/>
      <c r="BL137" s="119"/>
      <c r="BM137" s="119"/>
      <c r="BN137" s="119"/>
      <c r="BO137" s="119"/>
    </row>
    <row r="138" spans="1:67" ht="16.5" thickBot="1" x14ac:dyDescent="0.3">
      <c r="A138" s="128"/>
      <c r="B138" s="122"/>
      <c r="C138" s="115"/>
      <c r="D138" s="115"/>
      <c r="E138" s="115"/>
      <c r="F138" s="118"/>
      <c r="G138" s="115"/>
      <c r="H138" s="115"/>
      <c r="I138" s="115"/>
      <c r="J138" s="115"/>
      <c r="K138" s="115"/>
      <c r="L138" s="115"/>
      <c r="M138" s="115"/>
      <c r="N138" s="115"/>
      <c r="O138" s="115"/>
      <c r="P138" s="115"/>
      <c r="Q138" s="115"/>
      <c r="R138" s="115"/>
      <c r="S138" s="115"/>
      <c r="T138" s="115"/>
      <c r="U138" s="115"/>
      <c r="V138" s="115"/>
      <c r="W138" s="115"/>
      <c r="X138" s="115"/>
      <c r="Y138" s="115"/>
      <c r="Z138" s="119"/>
      <c r="AA138" s="119"/>
      <c r="AB138" s="11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19"/>
      <c r="AY138" s="119"/>
      <c r="AZ138" s="119"/>
      <c r="BA138" s="119"/>
      <c r="BB138" s="119"/>
      <c r="BC138" s="119"/>
      <c r="BD138" s="119"/>
      <c r="BE138" s="119"/>
      <c r="BF138" s="119"/>
      <c r="BG138" s="119"/>
      <c r="BH138" s="119"/>
      <c r="BI138" s="119"/>
      <c r="BJ138" s="119"/>
      <c r="BK138" s="119"/>
      <c r="BL138" s="119"/>
      <c r="BM138" s="119"/>
      <c r="BN138" s="119"/>
      <c r="BO138" s="119"/>
    </row>
    <row r="139" spans="1:67" ht="63.75" thickBot="1" x14ac:dyDescent="0.3">
      <c r="A139" s="149" t="s">
        <v>26</v>
      </c>
      <c r="B139" s="122" t="s">
        <v>331</v>
      </c>
      <c r="C139" s="115"/>
      <c r="D139" s="115"/>
      <c r="E139" s="115"/>
      <c r="F139" s="180"/>
      <c r="G139" s="115"/>
      <c r="H139" s="115"/>
      <c r="I139" s="115"/>
      <c r="J139" s="115"/>
      <c r="K139" s="504" t="s">
        <v>325</v>
      </c>
      <c r="L139" s="505"/>
      <c r="M139" s="505"/>
      <c r="N139" s="506"/>
      <c r="O139" s="115"/>
      <c r="P139" s="115"/>
      <c r="Q139" s="115"/>
      <c r="R139" s="115"/>
      <c r="S139" s="115"/>
      <c r="T139" s="115"/>
      <c r="U139" s="115"/>
      <c r="V139" s="115"/>
      <c r="W139" s="115"/>
      <c r="X139" s="115"/>
      <c r="Y139" s="115"/>
      <c r="Z139" s="119"/>
      <c r="AA139" s="119"/>
      <c r="AB139" s="119"/>
      <c r="AC139" s="119"/>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19"/>
      <c r="AY139" s="119"/>
      <c r="AZ139" s="119"/>
      <c r="BA139" s="119"/>
      <c r="BB139" s="119"/>
      <c r="BC139" s="119"/>
      <c r="BD139" s="119"/>
      <c r="BE139" s="119"/>
      <c r="BF139" s="119"/>
      <c r="BG139" s="119"/>
      <c r="BH139" s="119"/>
      <c r="BI139" s="119"/>
      <c r="BJ139" s="119"/>
      <c r="BK139" s="119"/>
      <c r="BL139" s="119"/>
      <c r="BM139" s="119"/>
      <c r="BN139" s="119"/>
      <c r="BO139" s="119"/>
    </row>
    <row r="140" spans="1:67" ht="16.5" thickBot="1" x14ac:dyDescent="0.3">
      <c r="A140" s="128"/>
      <c r="B140" s="122"/>
      <c r="C140" s="115"/>
      <c r="D140" s="115"/>
      <c r="E140" s="115"/>
      <c r="F140" s="118"/>
      <c r="G140" s="115"/>
      <c r="H140" s="115"/>
      <c r="I140" s="115"/>
      <c r="J140" s="115"/>
      <c r="K140" s="507"/>
      <c r="L140" s="507"/>
      <c r="M140" s="507"/>
      <c r="N140" s="507"/>
      <c r="O140" s="115"/>
      <c r="P140" s="115"/>
      <c r="Q140" s="115"/>
      <c r="R140" s="115"/>
      <c r="S140" s="115"/>
      <c r="T140" s="115"/>
      <c r="U140" s="115"/>
      <c r="V140" s="115"/>
      <c r="W140" s="115"/>
      <c r="X140" s="115"/>
      <c r="Y140" s="115"/>
      <c r="Z140" s="119"/>
      <c r="AA140" s="119"/>
      <c r="AB140" s="11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C140" s="119"/>
      <c r="BD140" s="119"/>
      <c r="BE140" s="119"/>
      <c r="BF140" s="119"/>
      <c r="BG140" s="119"/>
      <c r="BH140" s="119"/>
      <c r="BI140" s="119"/>
      <c r="BJ140" s="119"/>
      <c r="BK140" s="119"/>
      <c r="BL140" s="119"/>
      <c r="BM140" s="119"/>
      <c r="BN140" s="119"/>
      <c r="BO140" s="119"/>
    </row>
    <row r="141" spans="1:67" ht="27" thickBot="1" x14ac:dyDescent="0.3">
      <c r="A141" s="181"/>
      <c r="B141" s="160"/>
      <c r="C141" s="115"/>
      <c r="D141" s="478" t="s">
        <v>262</v>
      </c>
      <c r="E141" s="115"/>
      <c r="F141" s="477" t="s">
        <v>135</v>
      </c>
      <c r="G141" s="115"/>
      <c r="H141" s="115"/>
      <c r="I141" s="115"/>
      <c r="J141" s="115"/>
      <c r="K141" s="478" t="s">
        <v>262</v>
      </c>
      <c r="L141" s="115"/>
      <c r="M141" s="477" t="s">
        <v>135</v>
      </c>
      <c r="N141" s="115"/>
      <c r="O141" s="115"/>
      <c r="P141" s="115"/>
      <c r="Q141" s="115"/>
      <c r="R141" s="115"/>
      <c r="S141" s="115"/>
      <c r="T141" s="115"/>
      <c r="U141" s="115"/>
      <c r="V141" s="115"/>
      <c r="W141" s="115"/>
      <c r="X141" s="115"/>
      <c r="Y141" s="115"/>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c r="BA141" s="119"/>
      <c r="BB141" s="119"/>
      <c r="BC141" s="119"/>
      <c r="BD141" s="119"/>
      <c r="BE141" s="119"/>
      <c r="BF141" s="119"/>
      <c r="BG141" s="119"/>
      <c r="BH141" s="119"/>
      <c r="BI141" s="119"/>
      <c r="BJ141" s="119"/>
      <c r="BK141" s="119"/>
      <c r="BL141" s="119"/>
      <c r="BM141" s="119"/>
      <c r="BN141" s="119"/>
      <c r="BO141" s="119"/>
    </row>
    <row r="142" spans="1:67" ht="33" thickTop="1" thickBot="1" x14ac:dyDescent="0.3">
      <c r="A142" s="182"/>
      <c r="B142" s="183" t="s">
        <v>279</v>
      </c>
      <c r="C142" s="138"/>
      <c r="D142" s="138"/>
      <c r="E142" s="115"/>
      <c r="F142" s="115"/>
      <c r="G142" s="115"/>
      <c r="H142" s="115"/>
      <c r="I142" s="115"/>
      <c r="J142" s="115"/>
      <c r="K142" s="138"/>
      <c r="L142" s="115"/>
      <c r="M142" s="115"/>
      <c r="N142" s="115"/>
      <c r="O142" s="115"/>
      <c r="P142" s="115"/>
      <c r="Q142" s="115"/>
      <c r="R142" s="115"/>
      <c r="S142" s="115"/>
      <c r="T142" s="115"/>
      <c r="U142" s="115"/>
      <c r="V142" s="115"/>
      <c r="W142" s="115"/>
      <c r="X142" s="115"/>
      <c r="Y142" s="115"/>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C142" s="119"/>
      <c r="BD142" s="119"/>
      <c r="BE142" s="119"/>
      <c r="BF142" s="119"/>
      <c r="BG142" s="119"/>
      <c r="BH142" s="119"/>
      <c r="BI142" s="119"/>
      <c r="BJ142" s="119"/>
      <c r="BK142" s="119"/>
      <c r="BL142" s="119"/>
      <c r="BM142" s="119"/>
      <c r="BN142" s="119"/>
      <c r="BO142" s="119"/>
    </row>
    <row r="143" spans="1:67" ht="32.25" thickBot="1" x14ac:dyDescent="0.3">
      <c r="A143" s="184"/>
      <c r="B143" s="185" t="s">
        <v>276</v>
      </c>
      <c r="C143" s="138"/>
      <c r="D143" s="186"/>
      <c r="E143" s="115"/>
      <c r="F143" s="187"/>
      <c r="G143" s="115"/>
      <c r="H143" s="115"/>
      <c r="I143" s="115"/>
      <c r="J143" s="115"/>
      <c r="K143" s="186"/>
      <c r="L143" s="115"/>
      <c r="M143" s="187"/>
      <c r="N143" s="115"/>
      <c r="O143" s="115"/>
      <c r="P143" s="115"/>
      <c r="Q143" s="115"/>
      <c r="R143" s="115"/>
      <c r="S143" s="115"/>
      <c r="T143" s="115"/>
      <c r="U143" s="115"/>
      <c r="V143" s="115"/>
      <c r="W143" s="115"/>
      <c r="X143" s="115"/>
      <c r="Y143" s="115"/>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c r="AX143" s="119"/>
      <c r="AY143" s="119"/>
      <c r="AZ143" s="119"/>
      <c r="BA143" s="119"/>
      <c r="BB143" s="119"/>
      <c r="BC143" s="119"/>
      <c r="BD143" s="119"/>
      <c r="BE143" s="119"/>
      <c r="BF143" s="119"/>
      <c r="BG143" s="119"/>
      <c r="BH143" s="119"/>
      <c r="BI143" s="119"/>
      <c r="BJ143" s="119"/>
      <c r="BK143" s="119"/>
      <c r="BL143" s="119"/>
      <c r="BM143" s="119"/>
      <c r="BN143" s="119"/>
      <c r="BO143" s="119"/>
    </row>
    <row r="144" spans="1:67" ht="15.75" x14ac:dyDescent="0.25">
      <c r="A144" s="184"/>
      <c r="B144" s="188" t="s">
        <v>277</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119"/>
      <c r="AY144" s="119"/>
      <c r="AZ144" s="119"/>
      <c r="BA144" s="119"/>
      <c r="BB144" s="119"/>
      <c r="BC144" s="119"/>
      <c r="BD144" s="119"/>
      <c r="BE144" s="119"/>
      <c r="BF144" s="119"/>
      <c r="BG144" s="119"/>
      <c r="BH144" s="119"/>
      <c r="BI144" s="119"/>
      <c r="BJ144" s="119"/>
      <c r="BK144" s="119"/>
      <c r="BL144" s="119"/>
      <c r="BM144" s="119"/>
      <c r="BN144" s="119"/>
      <c r="BO144" s="119"/>
    </row>
    <row r="145" spans="1:67" ht="15.75" x14ac:dyDescent="0.25">
      <c r="A145" s="184"/>
      <c r="B145" s="188" t="s">
        <v>278</v>
      </c>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19"/>
      <c r="AZ145" s="119"/>
      <c r="BA145" s="119"/>
      <c r="BB145" s="119"/>
      <c r="BC145" s="119"/>
      <c r="BD145" s="119"/>
      <c r="BE145" s="119"/>
      <c r="BF145" s="119"/>
      <c r="BG145" s="119"/>
      <c r="BH145" s="119"/>
      <c r="BI145" s="119"/>
      <c r="BJ145" s="119"/>
      <c r="BK145" s="119"/>
      <c r="BL145" s="119"/>
      <c r="BM145" s="119"/>
      <c r="BN145" s="119"/>
      <c r="BO145" s="119"/>
    </row>
    <row r="146" spans="1:67" ht="16.5" thickBot="1" x14ac:dyDescent="0.3">
      <c r="A146" s="189"/>
      <c r="B146" s="190" t="s">
        <v>326</v>
      </c>
      <c r="C146" s="115"/>
      <c r="D146" s="115"/>
      <c r="E146" s="115"/>
      <c r="F146" s="115"/>
      <c r="G146" s="115"/>
      <c r="H146" s="515" t="s">
        <v>251</v>
      </c>
      <c r="I146" s="516"/>
      <c r="J146" s="115"/>
      <c r="K146" s="115"/>
      <c r="L146" s="115"/>
      <c r="M146" s="115"/>
      <c r="N146" s="115"/>
      <c r="O146" s="115"/>
      <c r="P146" s="115"/>
      <c r="Q146" s="115"/>
      <c r="R146" s="115"/>
      <c r="S146" s="115"/>
      <c r="T146" s="115"/>
      <c r="U146" s="115"/>
      <c r="V146" s="115"/>
      <c r="W146" s="115"/>
      <c r="X146" s="115"/>
      <c r="Y146" s="115"/>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C146" s="119"/>
      <c r="BD146" s="119"/>
      <c r="BE146" s="119"/>
      <c r="BF146" s="119"/>
      <c r="BG146" s="119"/>
      <c r="BH146" s="119"/>
      <c r="BI146" s="119"/>
      <c r="BJ146" s="119"/>
      <c r="BK146" s="119"/>
      <c r="BL146" s="119"/>
      <c r="BM146" s="119"/>
      <c r="BN146" s="119"/>
      <c r="BO146" s="119"/>
    </row>
    <row r="147" spans="1:67" ht="14.25" thickTop="1" thickBot="1" x14ac:dyDescent="0.25">
      <c r="A147" s="115"/>
      <c r="B147" s="115"/>
      <c r="C147" s="115"/>
      <c r="D147" s="477" t="s">
        <v>34</v>
      </c>
      <c r="E147" s="115"/>
      <c r="F147" s="477" t="s">
        <v>59</v>
      </c>
      <c r="G147" s="115"/>
      <c r="H147" s="115"/>
      <c r="I147" s="115"/>
      <c r="J147" s="115"/>
      <c r="K147" s="477" t="s">
        <v>34</v>
      </c>
      <c r="L147" s="115"/>
      <c r="M147" s="477" t="s">
        <v>59</v>
      </c>
      <c r="N147" s="115"/>
      <c r="O147" s="115"/>
      <c r="P147" s="115"/>
      <c r="Q147" s="115"/>
      <c r="R147" s="115"/>
      <c r="S147" s="115"/>
      <c r="T147" s="115"/>
      <c r="U147" s="115"/>
      <c r="V147" s="115"/>
      <c r="W147" s="115"/>
      <c r="X147" s="115"/>
      <c r="Y147" s="115"/>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C147" s="119"/>
      <c r="BD147" s="119"/>
      <c r="BE147" s="119"/>
      <c r="BF147" s="119"/>
      <c r="BG147" s="119"/>
      <c r="BH147" s="119"/>
      <c r="BI147" s="119"/>
      <c r="BJ147" s="119"/>
      <c r="BK147" s="119"/>
      <c r="BL147" s="119"/>
      <c r="BM147" s="119"/>
      <c r="BN147" s="119"/>
      <c r="BO147" s="119"/>
    </row>
    <row r="148" spans="1:67" ht="13.5" thickBot="1" x14ac:dyDescent="0.25">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c r="BJ148" s="119"/>
      <c r="BK148" s="119"/>
      <c r="BL148" s="119"/>
      <c r="BM148" s="119"/>
      <c r="BN148" s="119"/>
      <c r="BO148" s="119"/>
    </row>
    <row r="149" spans="1:67" ht="13.5" thickBot="1" x14ac:dyDescent="0.25">
      <c r="A149" s="115"/>
      <c r="B149" s="115"/>
      <c r="C149" s="115"/>
      <c r="D149" s="191"/>
      <c r="E149" s="115"/>
      <c r="F149" s="192"/>
      <c r="G149" s="115"/>
      <c r="H149" s="115"/>
      <c r="I149" s="115"/>
      <c r="J149" s="115"/>
      <c r="K149" s="191"/>
      <c r="L149" s="115"/>
      <c r="M149" s="192"/>
      <c r="N149" s="115"/>
      <c r="O149" s="115"/>
      <c r="P149" s="115"/>
      <c r="Q149" s="115"/>
      <c r="R149" s="115"/>
      <c r="S149" s="115"/>
      <c r="T149" s="115"/>
      <c r="U149" s="115"/>
      <c r="V149" s="115"/>
      <c r="W149" s="115"/>
      <c r="X149" s="115"/>
      <c r="Y149" s="115"/>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19"/>
      <c r="AY149" s="119"/>
      <c r="AZ149" s="119"/>
      <c r="BA149" s="119"/>
      <c r="BB149" s="119"/>
      <c r="BC149" s="119"/>
      <c r="BD149" s="119"/>
      <c r="BE149" s="119"/>
      <c r="BF149" s="119"/>
      <c r="BG149" s="119"/>
      <c r="BH149" s="119"/>
      <c r="BI149" s="119"/>
      <c r="BJ149" s="119"/>
      <c r="BK149" s="119"/>
      <c r="BL149" s="119"/>
      <c r="BM149" s="119"/>
      <c r="BN149" s="119"/>
      <c r="BO149" s="119"/>
    </row>
    <row r="150" spans="1:67" x14ac:dyDescent="0.2">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9"/>
      <c r="AA150" s="119"/>
      <c r="AB150" s="11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19"/>
      <c r="AY150" s="119"/>
      <c r="AZ150" s="119"/>
      <c r="BA150" s="119"/>
      <c r="BB150" s="119"/>
      <c r="BC150" s="119"/>
      <c r="BD150" s="119"/>
      <c r="BE150" s="119"/>
      <c r="BF150" s="119"/>
      <c r="BG150" s="119"/>
      <c r="BH150" s="119"/>
      <c r="BI150" s="119"/>
      <c r="BJ150" s="119"/>
      <c r="BK150" s="119"/>
      <c r="BL150" s="119"/>
      <c r="BM150" s="119"/>
      <c r="BN150" s="119"/>
      <c r="BO150" s="119"/>
    </row>
    <row r="151" spans="1:67" x14ac:dyDescent="0.2">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9"/>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19"/>
      <c r="AY151" s="119"/>
      <c r="AZ151" s="119"/>
      <c r="BA151" s="119"/>
      <c r="BB151" s="119"/>
      <c r="BC151" s="119"/>
      <c r="BD151" s="119"/>
      <c r="BE151" s="119"/>
      <c r="BF151" s="119"/>
      <c r="BG151" s="119"/>
      <c r="BH151" s="119"/>
      <c r="BI151" s="119"/>
      <c r="BJ151" s="119"/>
      <c r="BK151" s="119"/>
      <c r="BL151" s="119"/>
      <c r="BM151" s="119"/>
      <c r="BN151" s="119"/>
      <c r="BO151" s="119"/>
    </row>
    <row r="152" spans="1:67" ht="13.5" thickBot="1" x14ac:dyDescent="0.25">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9"/>
      <c r="AA152" s="119"/>
      <c r="AB152" s="119"/>
      <c r="AC152" s="119"/>
      <c r="AD152" s="119"/>
      <c r="AE152" s="119"/>
      <c r="AF152" s="119"/>
      <c r="AG152" s="119"/>
      <c r="AH152" s="119"/>
      <c r="AI152" s="119"/>
      <c r="AJ152" s="119"/>
      <c r="AK152" s="119"/>
      <c r="AL152" s="119"/>
      <c r="AM152" s="119"/>
      <c r="AN152" s="119"/>
      <c r="AO152" s="119"/>
      <c r="AP152" s="119"/>
      <c r="AQ152" s="119"/>
      <c r="AR152" s="119"/>
      <c r="AS152" s="119"/>
      <c r="AT152" s="119"/>
      <c r="AU152" s="119"/>
      <c r="AV152" s="119"/>
      <c r="AW152" s="119"/>
      <c r="AX152" s="119"/>
      <c r="AY152" s="119"/>
      <c r="AZ152" s="119"/>
      <c r="BA152" s="119"/>
      <c r="BB152" s="119"/>
      <c r="BC152" s="119"/>
      <c r="BD152" s="119"/>
      <c r="BE152" s="119"/>
      <c r="BF152" s="119"/>
      <c r="BG152" s="119"/>
      <c r="BH152" s="119"/>
      <c r="BI152" s="119"/>
      <c r="BJ152" s="119"/>
      <c r="BK152" s="119"/>
      <c r="BL152" s="119"/>
      <c r="BM152" s="119"/>
      <c r="BN152" s="119"/>
      <c r="BO152" s="119"/>
    </row>
    <row r="153" spans="1:67" ht="26.25" thickBot="1" x14ac:dyDescent="0.25">
      <c r="A153" s="115"/>
      <c r="B153" s="115"/>
      <c r="C153" s="115"/>
      <c r="D153" s="478" t="s">
        <v>119</v>
      </c>
      <c r="E153" s="115"/>
      <c r="F153" s="115"/>
      <c r="G153" s="115"/>
      <c r="H153" s="115"/>
      <c r="I153" s="115"/>
      <c r="J153" s="115"/>
      <c r="K153" s="478" t="s">
        <v>119</v>
      </c>
      <c r="L153" s="115"/>
      <c r="M153" s="115"/>
      <c r="N153" s="115"/>
      <c r="O153" s="115"/>
      <c r="P153" s="115"/>
      <c r="Q153" s="115"/>
      <c r="R153" s="115"/>
      <c r="S153" s="115"/>
      <c r="T153" s="115"/>
      <c r="U153" s="115"/>
      <c r="V153" s="115"/>
      <c r="W153" s="115"/>
      <c r="X153" s="115"/>
      <c r="Y153" s="115"/>
      <c r="Z153" s="119"/>
      <c r="AA153" s="119"/>
      <c r="AB153" s="119"/>
      <c r="AC153" s="119"/>
      <c r="AD153" s="119"/>
      <c r="AE153" s="119"/>
      <c r="AF153" s="119"/>
      <c r="AG153" s="119"/>
      <c r="AH153" s="119"/>
      <c r="AI153" s="119"/>
      <c r="AJ153" s="119"/>
      <c r="AK153" s="119"/>
      <c r="AL153" s="119"/>
      <c r="AM153" s="119"/>
      <c r="AN153" s="119"/>
      <c r="AO153" s="119"/>
      <c r="AP153" s="119"/>
      <c r="AQ153" s="119"/>
      <c r="AR153" s="119"/>
      <c r="AS153" s="119"/>
      <c r="AT153" s="119"/>
      <c r="AU153" s="119"/>
      <c r="AV153" s="119"/>
      <c r="AW153" s="119"/>
      <c r="AX153" s="119"/>
      <c r="AY153" s="119"/>
      <c r="AZ153" s="119"/>
      <c r="BA153" s="119"/>
      <c r="BB153" s="119"/>
      <c r="BC153" s="119"/>
      <c r="BD153" s="119"/>
      <c r="BE153" s="119"/>
      <c r="BF153" s="119"/>
      <c r="BG153" s="119"/>
      <c r="BH153" s="119"/>
      <c r="BI153" s="119"/>
      <c r="BJ153" s="119"/>
      <c r="BK153" s="119"/>
      <c r="BL153" s="119"/>
      <c r="BM153" s="119"/>
      <c r="BN153" s="119"/>
      <c r="BO153" s="119"/>
    </row>
    <row r="154" spans="1:67" ht="13.5" thickBot="1" x14ac:dyDescent="0.25">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9"/>
      <c r="AA154" s="119"/>
      <c r="AB154" s="119"/>
      <c r="AC154" s="119"/>
      <c r="AD154" s="119"/>
      <c r="AE154" s="119"/>
      <c r="AF154" s="119"/>
      <c r="AG154" s="119"/>
      <c r="AH154" s="119"/>
      <c r="AI154" s="119"/>
      <c r="AJ154" s="119"/>
      <c r="AK154" s="119"/>
      <c r="AL154" s="119"/>
      <c r="AM154" s="119"/>
      <c r="AN154" s="119"/>
      <c r="AO154" s="119"/>
      <c r="AP154" s="119"/>
      <c r="AQ154" s="119"/>
      <c r="AR154" s="119"/>
      <c r="AS154" s="119"/>
      <c r="AT154" s="119"/>
      <c r="AU154" s="119"/>
      <c r="AV154" s="119"/>
      <c r="AW154" s="119"/>
      <c r="AX154" s="119"/>
      <c r="AY154" s="119"/>
      <c r="AZ154" s="119"/>
      <c r="BA154" s="119"/>
      <c r="BB154" s="119"/>
      <c r="BC154" s="119"/>
      <c r="BD154" s="119"/>
      <c r="BE154" s="119"/>
      <c r="BF154" s="119"/>
      <c r="BG154" s="119"/>
      <c r="BH154" s="119"/>
      <c r="BI154" s="119"/>
      <c r="BJ154" s="119"/>
      <c r="BK154" s="119"/>
      <c r="BL154" s="119"/>
      <c r="BM154" s="119"/>
      <c r="BN154" s="119"/>
      <c r="BO154" s="119"/>
    </row>
    <row r="155" spans="1:67" ht="13.5" thickBot="1" x14ac:dyDescent="0.25">
      <c r="A155" s="115"/>
      <c r="B155" s="115"/>
      <c r="C155" s="115"/>
      <c r="D155" s="193"/>
      <c r="E155" s="115"/>
      <c r="F155" s="115"/>
      <c r="G155" s="115"/>
      <c r="H155" s="115"/>
      <c r="I155" s="115"/>
      <c r="J155" s="115"/>
      <c r="K155" s="193"/>
      <c r="L155" s="115"/>
      <c r="M155" s="115"/>
      <c r="N155" s="115"/>
      <c r="O155" s="115"/>
      <c r="P155" s="115"/>
      <c r="Q155" s="115"/>
      <c r="R155" s="115"/>
      <c r="S155" s="115"/>
      <c r="T155" s="115"/>
      <c r="U155" s="115"/>
      <c r="V155" s="115"/>
      <c r="W155" s="115"/>
      <c r="X155" s="115"/>
      <c r="Y155" s="115"/>
      <c r="Z155" s="119"/>
      <c r="AA155" s="119"/>
      <c r="AB155" s="11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19"/>
      <c r="AZ155" s="119"/>
      <c r="BA155" s="119"/>
      <c r="BB155" s="119"/>
      <c r="BC155" s="119"/>
      <c r="BD155" s="119"/>
      <c r="BE155" s="119"/>
      <c r="BF155" s="119"/>
      <c r="BG155" s="119"/>
      <c r="BH155" s="119"/>
      <c r="BI155" s="119"/>
      <c r="BJ155" s="119"/>
      <c r="BK155" s="119"/>
      <c r="BL155" s="119"/>
      <c r="BM155" s="119"/>
      <c r="BN155" s="119"/>
      <c r="BO155" s="119"/>
    </row>
    <row r="156" spans="1:67" x14ac:dyDescent="0.2">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19"/>
      <c r="AY156" s="119"/>
      <c r="AZ156" s="119"/>
      <c r="BA156" s="119"/>
      <c r="BB156" s="119"/>
      <c r="BC156" s="119"/>
      <c r="BD156" s="119"/>
      <c r="BE156" s="119"/>
      <c r="BF156" s="119"/>
      <c r="BG156" s="119"/>
      <c r="BH156" s="119"/>
      <c r="BI156" s="119"/>
      <c r="BJ156" s="119"/>
      <c r="BK156" s="119"/>
      <c r="BL156" s="119"/>
      <c r="BM156" s="119"/>
      <c r="BN156" s="119"/>
      <c r="BO156" s="119"/>
    </row>
    <row r="157" spans="1:67" ht="18.75" x14ac:dyDescent="0.3">
      <c r="A157" s="148"/>
      <c r="B157" s="124" t="s">
        <v>101</v>
      </c>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19"/>
      <c r="AY157" s="119"/>
      <c r="AZ157" s="119"/>
      <c r="BA157" s="119"/>
      <c r="BB157" s="119"/>
      <c r="BC157" s="119"/>
      <c r="BD157" s="119"/>
      <c r="BE157" s="119"/>
      <c r="BF157" s="119"/>
      <c r="BG157" s="119"/>
      <c r="BH157" s="119"/>
      <c r="BI157" s="119"/>
      <c r="BJ157" s="119"/>
      <c r="BK157" s="119"/>
      <c r="BL157" s="119"/>
      <c r="BM157" s="119"/>
      <c r="BN157" s="119"/>
      <c r="BO157" s="119"/>
    </row>
    <row r="158" spans="1:67" ht="15.75" x14ac:dyDescent="0.25">
      <c r="A158" s="194">
        <v>1</v>
      </c>
      <c r="B158" s="518" t="s">
        <v>257</v>
      </c>
      <c r="C158" s="518"/>
      <c r="D158" s="518"/>
      <c r="E158" s="519" t="s">
        <v>243</v>
      </c>
      <c r="F158" s="520"/>
      <c r="G158" s="520"/>
      <c r="H158" s="520"/>
      <c r="I158" s="115"/>
      <c r="J158" s="115"/>
      <c r="K158" s="115"/>
      <c r="L158" s="115"/>
      <c r="M158" s="115"/>
      <c r="N158" s="115"/>
      <c r="O158" s="115"/>
      <c r="P158" s="115"/>
      <c r="Q158" s="115"/>
      <c r="R158" s="115"/>
      <c r="S158" s="115"/>
      <c r="T158" s="115"/>
      <c r="U158" s="115"/>
      <c r="V158" s="115"/>
      <c r="W158" s="115"/>
      <c r="X158" s="115"/>
      <c r="Y158" s="115"/>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119"/>
      <c r="BO158" s="119"/>
    </row>
    <row r="159" spans="1:67" x14ac:dyDescent="0.2">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119"/>
      <c r="BO159" s="119"/>
    </row>
    <row r="160" spans="1:67" ht="18.75" x14ac:dyDescent="0.3">
      <c r="A160" s="148"/>
      <c r="B160" s="124" t="s">
        <v>36</v>
      </c>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119"/>
      <c r="BO160" s="119"/>
    </row>
    <row r="161" spans="1:67" ht="18.75" x14ac:dyDescent="0.3">
      <c r="A161" s="115"/>
      <c r="B161" s="126" t="s">
        <v>24</v>
      </c>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9"/>
      <c r="AA161" s="119"/>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119"/>
      <c r="BO161" s="119"/>
    </row>
    <row r="162" spans="1:67" x14ac:dyDescent="0.2">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9"/>
      <c r="AA162" s="119"/>
      <c r="AB162" s="119"/>
      <c r="AC162" s="119"/>
      <c r="AD162" s="119"/>
      <c r="AE162" s="119"/>
      <c r="AF162" s="119"/>
      <c r="AG162" s="119"/>
      <c r="AH162" s="119"/>
      <c r="AI162" s="119"/>
      <c r="AJ162" s="119"/>
      <c r="AK162" s="119"/>
      <c r="AL162" s="119"/>
      <c r="AM162" s="119"/>
      <c r="AN162" s="119"/>
      <c r="AO162" s="119"/>
      <c r="AP162" s="119"/>
      <c r="AQ162" s="119"/>
      <c r="AR162" s="119"/>
      <c r="AS162" s="119"/>
      <c r="AT162" s="119"/>
      <c r="AU162" s="119"/>
      <c r="AV162" s="119"/>
      <c r="AW162" s="119"/>
      <c r="AX162" s="119"/>
      <c r="AY162" s="119"/>
      <c r="AZ162" s="119"/>
      <c r="BA162" s="119"/>
      <c r="BB162" s="119"/>
      <c r="BC162" s="119"/>
      <c r="BD162" s="119"/>
      <c r="BE162" s="119"/>
      <c r="BF162" s="119"/>
      <c r="BG162" s="119"/>
      <c r="BH162" s="119"/>
      <c r="BI162" s="119"/>
      <c r="BJ162" s="119"/>
      <c r="BK162" s="119"/>
      <c r="BL162" s="119"/>
      <c r="BM162" s="119"/>
      <c r="BN162" s="119"/>
      <c r="BO162" s="119"/>
    </row>
    <row r="163" spans="1:67" ht="252.75" thickBot="1" x14ac:dyDescent="0.3">
      <c r="A163" s="149" t="s">
        <v>25</v>
      </c>
      <c r="B163" s="122" t="s">
        <v>327</v>
      </c>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119"/>
      <c r="BN163" s="119"/>
      <c r="BO163" s="119"/>
    </row>
    <row r="164" spans="1:67" ht="16.5" thickBot="1" x14ac:dyDescent="0.3">
      <c r="A164" s="128"/>
      <c r="B164" s="122"/>
      <c r="C164" s="115"/>
      <c r="D164" s="151" t="s">
        <v>245</v>
      </c>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9"/>
      <c r="AA164" s="119"/>
      <c r="AB164" s="119"/>
      <c r="AC164" s="119"/>
      <c r="AD164" s="119"/>
      <c r="AE164" s="119"/>
      <c r="AF164" s="119"/>
      <c r="AG164" s="119"/>
      <c r="AH164" s="119"/>
      <c r="AI164" s="119"/>
      <c r="AJ164" s="119"/>
      <c r="AK164" s="119"/>
      <c r="AL164" s="119"/>
      <c r="AM164" s="119"/>
      <c r="AN164" s="119"/>
      <c r="AO164" s="119"/>
      <c r="AP164" s="119"/>
      <c r="AQ164" s="119"/>
      <c r="AR164" s="119"/>
      <c r="AS164" s="119"/>
      <c r="AT164" s="119"/>
      <c r="AU164" s="119"/>
      <c r="AV164" s="119"/>
      <c r="AW164" s="119"/>
      <c r="AX164" s="119"/>
      <c r="AY164" s="119"/>
      <c r="AZ164" s="119"/>
      <c r="BA164" s="119"/>
      <c r="BB164" s="119"/>
      <c r="BC164" s="119"/>
      <c r="BD164" s="119"/>
      <c r="BE164" s="119"/>
      <c r="BF164" s="119"/>
      <c r="BG164" s="119"/>
      <c r="BH164" s="119"/>
      <c r="BI164" s="119"/>
      <c r="BJ164" s="119"/>
      <c r="BK164" s="119"/>
      <c r="BL164" s="119"/>
      <c r="BM164" s="119"/>
      <c r="BN164" s="119"/>
      <c r="BO164" s="119"/>
    </row>
    <row r="165" spans="1:67" ht="79.5" thickBot="1" x14ac:dyDescent="0.3">
      <c r="A165" s="149" t="s">
        <v>26</v>
      </c>
      <c r="B165" s="122" t="s">
        <v>328</v>
      </c>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9"/>
      <c r="AA165" s="119"/>
      <c r="AB165" s="119"/>
      <c r="AC165" s="119"/>
      <c r="AD165" s="119"/>
      <c r="AE165" s="119"/>
      <c r="AF165" s="119"/>
      <c r="AG165" s="119"/>
      <c r="AH165" s="119"/>
      <c r="AI165" s="119"/>
      <c r="AJ165" s="119"/>
      <c r="AK165" s="119"/>
      <c r="AL165" s="119"/>
      <c r="AM165" s="119"/>
      <c r="AN165" s="119"/>
      <c r="AO165" s="119"/>
      <c r="AP165" s="119"/>
      <c r="AQ165" s="119"/>
      <c r="AR165" s="119"/>
      <c r="AS165" s="119"/>
      <c r="AT165" s="119"/>
      <c r="AU165" s="119"/>
      <c r="AV165" s="119"/>
      <c r="AW165" s="119"/>
      <c r="AX165" s="119"/>
      <c r="AY165" s="119"/>
      <c r="AZ165" s="119"/>
      <c r="BA165" s="119"/>
      <c r="BB165" s="119"/>
      <c r="BC165" s="119"/>
      <c r="BD165" s="119"/>
      <c r="BE165" s="119"/>
      <c r="BF165" s="119"/>
      <c r="BG165" s="119"/>
      <c r="BH165" s="119"/>
      <c r="BI165" s="119"/>
      <c r="BJ165" s="119"/>
      <c r="BK165" s="119"/>
      <c r="BL165" s="119"/>
      <c r="BM165" s="119"/>
      <c r="BN165" s="119"/>
      <c r="BO165" s="119"/>
    </row>
    <row r="166" spans="1:67" ht="13.5" thickBot="1" x14ac:dyDescent="0.25">
      <c r="A166" s="115"/>
      <c r="B166" s="115"/>
      <c r="C166" s="115"/>
      <c r="D166" s="151" t="s">
        <v>144</v>
      </c>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9"/>
      <c r="AA166" s="119"/>
      <c r="AB166" s="11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119"/>
      <c r="BO166" s="119"/>
    </row>
    <row r="167" spans="1:67" ht="95.25" thickBot="1" x14ac:dyDescent="0.3">
      <c r="A167" s="195" t="s">
        <v>33</v>
      </c>
      <c r="B167" s="122" t="s">
        <v>338</v>
      </c>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9"/>
      <c r="AA167" s="119"/>
      <c r="AB167" s="11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c r="BN167" s="119"/>
      <c r="BO167" s="119"/>
    </row>
    <row r="168" spans="1:67" ht="13.5" thickBot="1" x14ac:dyDescent="0.25">
      <c r="A168" s="115"/>
      <c r="B168" s="115"/>
      <c r="C168" s="115"/>
      <c r="D168" s="508" t="s">
        <v>284</v>
      </c>
      <c r="E168" s="509"/>
      <c r="F168" s="510"/>
      <c r="G168" s="115"/>
      <c r="H168" s="508" t="s">
        <v>285</v>
      </c>
      <c r="I168" s="509"/>
      <c r="J168" s="509"/>
      <c r="K168" s="509"/>
      <c r="L168" s="510"/>
      <c r="M168" s="115"/>
      <c r="N168" s="500" t="s">
        <v>287</v>
      </c>
      <c r="O168" s="501"/>
      <c r="P168" s="501"/>
      <c r="Q168" s="501"/>
      <c r="R168" s="501"/>
      <c r="S168" s="501"/>
      <c r="T168" s="502"/>
      <c r="U168" s="115"/>
      <c r="V168" s="115"/>
      <c r="W168" s="115"/>
      <c r="X168" s="115"/>
      <c r="Y168" s="115"/>
      <c r="Z168" s="119"/>
      <c r="AA168" s="119"/>
      <c r="AB168" s="119"/>
      <c r="AC168" s="119"/>
      <c r="AD168" s="119"/>
      <c r="AE168" s="119"/>
      <c r="AF168" s="119"/>
      <c r="AG168" s="119"/>
      <c r="AH168" s="119"/>
      <c r="AI168" s="119"/>
      <c r="AJ168" s="119"/>
      <c r="AK168" s="119"/>
      <c r="AL168" s="119"/>
      <c r="AM168" s="119"/>
      <c r="AN168" s="119"/>
      <c r="AO168" s="119"/>
      <c r="AP168" s="119"/>
      <c r="AQ168" s="119"/>
      <c r="AR168" s="119"/>
      <c r="AS168" s="119"/>
      <c r="AT168" s="119"/>
      <c r="AU168" s="119"/>
      <c r="AV168" s="119"/>
      <c r="AW168" s="119"/>
      <c r="AX168" s="119"/>
      <c r="AY168" s="119"/>
      <c r="AZ168" s="119"/>
      <c r="BA168" s="119"/>
      <c r="BB168" s="119"/>
      <c r="BC168" s="119"/>
      <c r="BD168" s="119"/>
      <c r="BE168" s="119"/>
      <c r="BF168" s="119"/>
      <c r="BG168" s="119"/>
      <c r="BH168" s="119"/>
      <c r="BI168" s="119"/>
      <c r="BJ168" s="119"/>
      <c r="BK168" s="119"/>
      <c r="BL168" s="119"/>
      <c r="BM168" s="119"/>
      <c r="BN168" s="119"/>
      <c r="BO168" s="119"/>
    </row>
    <row r="169" spans="1:67" x14ac:dyDescent="0.2">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9"/>
      <c r="AA169" s="119"/>
      <c r="AB169" s="119"/>
      <c r="AC169" s="119"/>
      <c r="AD169" s="119"/>
      <c r="AE169" s="119"/>
      <c r="AF169" s="119"/>
      <c r="AG169" s="119"/>
      <c r="AH169" s="119"/>
      <c r="AI169" s="119"/>
      <c r="AJ169" s="119"/>
      <c r="AK169" s="119"/>
      <c r="AL169" s="119"/>
      <c r="AM169" s="119"/>
      <c r="AN169" s="119"/>
      <c r="AO169" s="119"/>
      <c r="AP169" s="119"/>
      <c r="AQ169" s="119"/>
      <c r="AR169" s="119"/>
      <c r="AS169" s="119"/>
      <c r="AT169" s="119"/>
      <c r="AU169" s="119"/>
      <c r="AV169" s="119"/>
      <c r="AW169" s="119"/>
      <c r="AX169" s="119"/>
      <c r="AY169" s="119"/>
      <c r="AZ169" s="119"/>
      <c r="BA169" s="119"/>
      <c r="BB169" s="119"/>
      <c r="BC169" s="119"/>
      <c r="BD169" s="119"/>
      <c r="BE169" s="119"/>
      <c r="BF169" s="119"/>
      <c r="BG169" s="119"/>
      <c r="BH169" s="119"/>
      <c r="BI169" s="119"/>
      <c r="BJ169" s="119"/>
      <c r="BK169" s="119"/>
      <c r="BL169" s="119"/>
      <c r="BM169" s="119"/>
      <c r="BN169" s="119"/>
      <c r="BO169" s="119"/>
    </row>
    <row r="170" spans="1:67" x14ac:dyDescent="0.2">
      <c r="A170" s="115"/>
      <c r="B170" s="115"/>
      <c r="C170" s="115"/>
      <c r="D170" s="196" t="s">
        <v>64</v>
      </c>
      <c r="E170" s="115"/>
      <c r="F170" s="196" t="s">
        <v>65</v>
      </c>
      <c r="G170" s="115"/>
      <c r="H170" s="196" t="s">
        <v>291</v>
      </c>
      <c r="I170" s="115"/>
      <c r="J170" s="196" t="s">
        <v>292</v>
      </c>
      <c r="K170" s="115"/>
      <c r="L170" s="196" t="s">
        <v>293</v>
      </c>
      <c r="M170" s="115"/>
      <c r="N170" s="196" t="s">
        <v>314</v>
      </c>
      <c r="O170" s="115"/>
      <c r="P170" s="196" t="s">
        <v>315</v>
      </c>
      <c r="Q170" s="115"/>
      <c r="R170" s="196" t="s">
        <v>290</v>
      </c>
      <c r="S170" s="115"/>
      <c r="T170" s="196" t="s">
        <v>316</v>
      </c>
      <c r="U170" s="115"/>
      <c r="V170" s="115"/>
      <c r="W170" s="115"/>
      <c r="X170" s="115"/>
      <c r="Y170" s="115"/>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c r="BE170" s="119"/>
      <c r="BF170" s="119"/>
      <c r="BG170" s="119"/>
      <c r="BH170" s="119"/>
      <c r="BI170" s="119"/>
      <c r="BJ170" s="119"/>
      <c r="BK170" s="119"/>
      <c r="BL170" s="119"/>
      <c r="BM170" s="119"/>
      <c r="BN170" s="119"/>
      <c r="BO170" s="119"/>
    </row>
    <row r="171" spans="1:67" ht="13.5" thickBot="1" x14ac:dyDescent="0.25">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9"/>
      <c r="AA171" s="119"/>
      <c r="AB171" s="119"/>
      <c r="AC171" s="119"/>
      <c r="AD171" s="119"/>
      <c r="AE171" s="119"/>
      <c r="AF171" s="119"/>
      <c r="AG171" s="119"/>
      <c r="AH171" s="119"/>
      <c r="AI171" s="119"/>
      <c r="AJ171" s="119"/>
      <c r="AK171" s="119"/>
      <c r="AL171" s="119"/>
      <c r="AM171" s="119"/>
      <c r="AN171" s="119"/>
      <c r="AO171" s="119"/>
      <c r="AP171" s="119"/>
      <c r="AQ171" s="119"/>
      <c r="AR171" s="119"/>
      <c r="AS171" s="119"/>
      <c r="AT171" s="119"/>
      <c r="AU171" s="119"/>
      <c r="AV171" s="119"/>
      <c r="AW171" s="119"/>
      <c r="AX171" s="119"/>
      <c r="AY171" s="119"/>
      <c r="AZ171" s="119"/>
      <c r="BA171" s="119"/>
      <c r="BB171" s="119"/>
      <c r="BC171" s="119"/>
      <c r="BD171" s="119"/>
      <c r="BE171" s="119"/>
      <c r="BF171" s="119"/>
      <c r="BG171" s="119"/>
      <c r="BH171" s="119"/>
      <c r="BI171" s="119"/>
      <c r="BJ171" s="119"/>
      <c r="BK171" s="119"/>
      <c r="BL171" s="119"/>
      <c r="BM171" s="119"/>
      <c r="BN171" s="119"/>
      <c r="BO171" s="119"/>
    </row>
    <row r="172" spans="1:67" ht="13.5" thickBot="1" x14ac:dyDescent="0.25">
      <c r="A172" s="115"/>
      <c r="B172" s="115"/>
      <c r="C172" s="197" t="s">
        <v>66</v>
      </c>
      <c r="D172" s="157">
        <v>500</v>
      </c>
      <c r="E172" s="115"/>
      <c r="F172" s="157">
        <v>800</v>
      </c>
      <c r="G172" s="115"/>
      <c r="H172" s="157"/>
      <c r="I172" s="115"/>
      <c r="J172" s="157"/>
      <c r="K172" s="115"/>
      <c r="L172" s="157"/>
      <c r="M172" s="115"/>
      <c r="N172" s="157"/>
      <c r="O172" s="115"/>
      <c r="P172" s="157"/>
      <c r="Q172" s="115"/>
      <c r="R172" s="157"/>
      <c r="S172" s="115"/>
      <c r="T172" s="157"/>
      <c r="U172" s="115"/>
      <c r="V172" s="115"/>
      <c r="W172" s="115"/>
      <c r="X172" s="115"/>
      <c r="Y172" s="115"/>
      <c r="Z172" s="119"/>
      <c r="AA172" s="119"/>
      <c r="AB172" s="119"/>
      <c r="AC172" s="119"/>
      <c r="AD172" s="119"/>
      <c r="AE172" s="119"/>
      <c r="AF172" s="119"/>
      <c r="AG172" s="119"/>
      <c r="AH172" s="119"/>
      <c r="AI172" s="119"/>
      <c r="AJ172" s="119"/>
      <c r="AK172" s="119"/>
      <c r="AL172" s="119"/>
      <c r="AM172" s="119"/>
      <c r="AN172" s="119"/>
      <c r="AO172" s="119"/>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119"/>
      <c r="BK172" s="119"/>
      <c r="BL172" s="119"/>
      <c r="BM172" s="119"/>
      <c r="BN172" s="119"/>
      <c r="BO172" s="119"/>
    </row>
    <row r="173" spans="1:67" ht="13.5" thickBot="1" x14ac:dyDescent="0.25">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9"/>
      <c r="AA173" s="119"/>
      <c r="AB173" s="119"/>
      <c r="AC173" s="119"/>
      <c r="AD173" s="119"/>
      <c r="AE173" s="119"/>
      <c r="AF173" s="119"/>
      <c r="AG173" s="119"/>
      <c r="AH173" s="119"/>
      <c r="AI173" s="119"/>
      <c r="AJ173" s="119"/>
      <c r="AK173" s="119"/>
      <c r="AL173" s="119"/>
      <c r="AM173" s="119"/>
      <c r="AN173" s="119"/>
      <c r="AO173" s="119"/>
      <c r="AP173" s="119"/>
      <c r="AQ173" s="119"/>
      <c r="AR173" s="119"/>
      <c r="AS173" s="119"/>
      <c r="AT173" s="119"/>
      <c r="AU173" s="119"/>
      <c r="AV173" s="119"/>
      <c r="AW173" s="119"/>
      <c r="AX173" s="119"/>
      <c r="AY173" s="119"/>
      <c r="AZ173" s="119"/>
      <c r="BA173" s="119"/>
      <c r="BB173" s="119"/>
      <c r="BC173" s="119"/>
      <c r="BD173" s="119"/>
      <c r="BE173" s="119"/>
      <c r="BF173" s="119"/>
      <c r="BG173" s="119"/>
      <c r="BH173" s="119"/>
      <c r="BI173" s="119"/>
      <c r="BJ173" s="119"/>
      <c r="BK173" s="119"/>
      <c r="BL173" s="119"/>
      <c r="BM173" s="119"/>
      <c r="BN173" s="119"/>
      <c r="BO173" s="119"/>
    </row>
    <row r="174" spans="1:67" ht="13.5" thickBot="1" x14ac:dyDescent="0.25">
      <c r="A174" s="115"/>
      <c r="B174" s="115"/>
      <c r="C174" s="197" t="s">
        <v>337</v>
      </c>
      <c r="D174" s="157"/>
      <c r="E174" s="115"/>
      <c r="F174" s="157"/>
      <c r="G174" s="115"/>
      <c r="H174" s="157"/>
      <c r="I174" s="115"/>
      <c r="J174" s="157"/>
      <c r="K174" s="115"/>
      <c r="L174" s="157"/>
      <c r="M174" s="115"/>
      <c r="N174" s="157"/>
      <c r="O174" s="115"/>
      <c r="P174" s="157"/>
      <c r="Q174" s="115"/>
      <c r="R174" s="157"/>
      <c r="S174" s="115"/>
      <c r="T174" s="157"/>
      <c r="U174" s="115"/>
      <c r="V174" s="115"/>
      <c r="W174" s="115"/>
      <c r="X174" s="115"/>
      <c r="Y174" s="115"/>
      <c r="Z174" s="119"/>
      <c r="AA174" s="119"/>
      <c r="AB174" s="119"/>
      <c r="AC174" s="119"/>
      <c r="AD174" s="119"/>
      <c r="AE174" s="119"/>
      <c r="AF174" s="119"/>
      <c r="AG174" s="119"/>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119"/>
      <c r="BH174" s="119"/>
      <c r="BI174" s="119"/>
      <c r="BJ174" s="119"/>
      <c r="BK174" s="119"/>
      <c r="BL174" s="119"/>
      <c r="BM174" s="119"/>
      <c r="BN174" s="119"/>
      <c r="BO174" s="119"/>
    </row>
    <row r="175" spans="1:67" ht="15.75" x14ac:dyDescent="0.25">
      <c r="A175" s="115"/>
      <c r="B175" s="115"/>
      <c r="C175" s="115"/>
      <c r="D175" s="115"/>
      <c r="E175" s="115"/>
      <c r="F175" s="115"/>
      <c r="G175" s="503" t="s">
        <v>286</v>
      </c>
      <c r="H175" s="503"/>
      <c r="I175" s="503"/>
      <c r="J175" s="115"/>
      <c r="K175" s="115"/>
      <c r="L175" s="115"/>
      <c r="M175" s="115"/>
      <c r="N175" s="115"/>
      <c r="O175" s="115"/>
      <c r="P175" s="115"/>
      <c r="Q175" s="115"/>
      <c r="R175" s="115"/>
      <c r="S175" s="115"/>
      <c r="T175" s="115"/>
      <c r="U175" s="115"/>
      <c r="V175" s="115"/>
      <c r="W175" s="115"/>
      <c r="X175" s="115"/>
      <c r="Y175" s="115"/>
      <c r="Z175" s="119"/>
      <c r="AA175" s="119"/>
      <c r="AB175" s="119"/>
      <c r="AC175" s="119"/>
      <c r="AD175" s="119"/>
      <c r="AE175" s="119"/>
      <c r="AF175" s="119"/>
      <c r="AG175" s="119"/>
      <c r="AH175" s="119"/>
      <c r="AI175" s="119"/>
      <c r="AJ175" s="119"/>
      <c r="AK175" s="119"/>
      <c r="AL175" s="119"/>
      <c r="AM175" s="119"/>
      <c r="AN175" s="119"/>
      <c r="AO175" s="119"/>
      <c r="AP175" s="119"/>
      <c r="AQ175" s="119"/>
      <c r="AR175" s="119"/>
      <c r="AS175" s="119"/>
      <c r="AT175" s="119"/>
      <c r="AU175" s="119"/>
      <c r="AV175" s="119"/>
      <c r="AW175" s="119"/>
      <c r="AX175" s="119"/>
      <c r="AY175" s="119"/>
      <c r="AZ175" s="119"/>
      <c r="BA175" s="119"/>
      <c r="BB175" s="119"/>
      <c r="BC175" s="119"/>
      <c r="BD175" s="119"/>
      <c r="BE175" s="119"/>
      <c r="BF175" s="119"/>
      <c r="BG175" s="119"/>
      <c r="BH175" s="119"/>
      <c r="BI175" s="119"/>
      <c r="BJ175" s="119"/>
      <c r="BK175" s="119"/>
      <c r="BL175" s="119"/>
      <c r="BM175" s="119"/>
      <c r="BN175" s="119"/>
      <c r="BO175" s="119"/>
    </row>
    <row r="176" spans="1:67" x14ac:dyDescent="0.2">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c r="AU176" s="119"/>
      <c r="AV176" s="119"/>
      <c r="AW176" s="119"/>
      <c r="AX176" s="119"/>
      <c r="AY176" s="119"/>
      <c r="AZ176" s="119"/>
      <c r="BA176" s="119"/>
      <c r="BB176" s="119"/>
      <c r="BC176" s="119"/>
      <c r="BD176" s="119"/>
      <c r="BE176" s="119"/>
      <c r="BF176" s="119"/>
      <c r="BG176" s="119"/>
      <c r="BH176" s="119"/>
      <c r="BI176" s="119"/>
      <c r="BJ176" s="119"/>
      <c r="BK176" s="119"/>
      <c r="BL176" s="119"/>
      <c r="BM176" s="119"/>
      <c r="BN176" s="119"/>
      <c r="BO176" s="119"/>
    </row>
    <row r="177" spans="1:67" ht="18.75" x14ac:dyDescent="0.3">
      <c r="A177" s="148"/>
      <c r="B177" s="124" t="s">
        <v>97</v>
      </c>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9"/>
      <c r="AA177" s="119"/>
      <c r="AB177" s="11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19"/>
      <c r="BL177" s="119"/>
      <c r="BM177" s="119"/>
      <c r="BN177" s="119"/>
      <c r="BO177" s="119"/>
    </row>
    <row r="178" spans="1:67" ht="18.75" x14ac:dyDescent="0.3">
      <c r="A178" s="115"/>
      <c r="B178" s="126" t="s">
        <v>24</v>
      </c>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9"/>
      <c r="AA178" s="119"/>
      <c r="AB178" s="119"/>
      <c r="AC178" s="119"/>
      <c r="AD178" s="119"/>
      <c r="AE178" s="119"/>
      <c r="AF178" s="119"/>
      <c r="AG178" s="119"/>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119"/>
      <c r="BO178" s="119"/>
    </row>
    <row r="179" spans="1:67" x14ac:dyDescent="0.2">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9"/>
      <c r="AA179" s="119"/>
      <c r="AB179" s="119"/>
      <c r="AC179" s="119"/>
      <c r="AD179" s="119"/>
      <c r="AE179" s="119"/>
      <c r="AF179" s="119"/>
      <c r="AG179" s="119"/>
      <c r="AH179" s="119"/>
      <c r="AI179" s="119"/>
      <c r="AJ179" s="119"/>
      <c r="AK179" s="119"/>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19"/>
      <c r="BL179" s="119"/>
      <c r="BM179" s="119"/>
      <c r="BN179" s="119"/>
      <c r="BO179" s="119"/>
    </row>
    <row r="180" spans="1:67" ht="31.5" x14ac:dyDescent="0.25">
      <c r="A180" s="149" t="s">
        <v>25</v>
      </c>
      <c r="B180" s="122" t="s">
        <v>280</v>
      </c>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19"/>
      <c r="BL180" s="119"/>
      <c r="BM180" s="119"/>
      <c r="BN180" s="119"/>
      <c r="BO180" s="119"/>
    </row>
    <row r="181" spans="1:67" ht="15.75" x14ac:dyDescent="0.25">
      <c r="A181" s="128"/>
      <c r="B181" s="122"/>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19"/>
      <c r="AY181" s="119"/>
      <c r="AZ181" s="119"/>
      <c r="BA181" s="119"/>
      <c r="BB181" s="119"/>
      <c r="BC181" s="119"/>
      <c r="BD181" s="119"/>
      <c r="BE181" s="119"/>
      <c r="BF181" s="119"/>
      <c r="BG181" s="119"/>
      <c r="BH181" s="119"/>
      <c r="BI181" s="119"/>
      <c r="BJ181" s="119"/>
      <c r="BK181" s="119"/>
      <c r="BL181" s="119"/>
      <c r="BM181" s="119"/>
      <c r="BN181" s="119"/>
      <c r="BO181" s="119"/>
    </row>
    <row r="182" spans="1:67" ht="78.75" x14ac:dyDescent="0.25">
      <c r="A182" s="149" t="s">
        <v>26</v>
      </c>
      <c r="B182" s="122" t="s">
        <v>329</v>
      </c>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9"/>
      <c r="AA182" s="119"/>
      <c r="AB182" s="119"/>
      <c r="AC182" s="119"/>
      <c r="AD182" s="119"/>
      <c r="AE182" s="119"/>
      <c r="AF182" s="119"/>
      <c r="AG182" s="119"/>
      <c r="AH182" s="119"/>
      <c r="AI182" s="119"/>
      <c r="AJ182" s="119"/>
      <c r="AK182" s="119"/>
      <c r="AL182" s="119"/>
      <c r="AM182" s="119"/>
      <c r="AN182" s="119"/>
      <c r="AO182" s="119"/>
      <c r="AP182" s="119"/>
      <c r="AQ182" s="119"/>
      <c r="AR182" s="119"/>
      <c r="AS182" s="119"/>
      <c r="AT182" s="119"/>
      <c r="AU182" s="119"/>
      <c r="AV182" s="119"/>
      <c r="AW182" s="119"/>
      <c r="AX182" s="119"/>
      <c r="AY182" s="119"/>
      <c r="AZ182" s="119"/>
      <c r="BA182" s="119"/>
      <c r="BB182" s="119"/>
      <c r="BC182" s="119"/>
      <c r="BD182" s="119"/>
      <c r="BE182" s="119"/>
      <c r="BF182" s="119"/>
      <c r="BG182" s="119"/>
      <c r="BH182" s="119"/>
      <c r="BI182" s="119"/>
      <c r="BJ182" s="119"/>
      <c r="BK182" s="119"/>
      <c r="BL182" s="119"/>
      <c r="BM182" s="119"/>
      <c r="BN182" s="119"/>
      <c r="BO182" s="119"/>
    </row>
    <row r="183" spans="1:67" x14ac:dyDescent="0.2">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9"/>
      <c r="AA183" s="119"/>
      <c r="AB183" s="119"/>
      <c r="AC183" s="119"/>
      <c r="AD183" s="119"/>
      <c r="AE183" s="119"/>
      <c r="AF183" s="119"/>
      <c r="AG183" s="119"/>
      <c r="AH183" s="119"/>
      <c r="AI183" s="119"/>
      <c r="AJ183" s="119"/>
      <c r="AK183" s="119"/>
      <c r="AL183" s="119"/>
      <c r="AM183" s="119"/>
      <c r="AN183" s="119"/>
      <c r="AO183" s="119"/>
      <c r="AP183" s="119"/>
      <c r="AQ183" s="119"/>
      <c r="AR183" s="119"/>
      <c r="AS183" s="119"/>
      <c r="AT183" s="119"/>
      <c r="AU183" s="119"/>
      <c r="AV183" s="119"/>
      <c r="AW183" s="119"/>
      <c r="AX183" s="119"/>
      <c r="AY183" s="119"/>
      <c r="AZ183" s="119"/>
      <c r="BA183" s="119"/>
      <c r="BB183" s="119"/>
      <c r="BC183" s="119"/>
      <c r="BD183" s="119"/>
      <c r="BE183" s="119"/>
      <c r="BF183" s="119"/>
      <c r="BG183" s="119"/>
      <c r="BH183" s="119"/>
      <c r="BI183" s="119"/>
      <c r="BJ183" s="119"/>
      <c r="BK183" s="119"/>
      <c r="BL183" s="119"/>
      <c r="BM183" s="119"/>
      <c r="BN183" s="119"/>
      <c r="BO183" s="119"/>
    </row>
    <row r="184" spans="1:67" ht="94.5" x14ac:dyDescent="0.25">
      <c r="A184" s="195" t="s">
        <v>33</v>
      </c>
      <c r="B184" s="122" t="s">
        <v>281</v>
      </c>
      <c r="C184" s="115"/>
      <c r="D184" s="115"/>
      <c r="E184" s="198"/>
      <c r="F184" s="115"/>
      <c r="G184" s="115"/>
      <c r="H184" s="115"/>
      <c r="I184" s="115"/>
      <c r="J184" s="115"/>
      <c r="K184" s="115"/>
      <c r="L184" s="115"/>
      <c r="M184" s="115"/>
      <c r="N184" s="115"/>
      <c r="O184" s="115"/>
      <c r="P184" s="115"/>
      <c r="Q184" s="115"/>
      <c r="R184" s="115"/>
      <c r="S184" s="115"/>
      <c r="T184" s="115"/>
      <c r="U184" s="115"/>
      <c r="V184" s="115"/>
      <c r="W184" s="115"/>
      <c r="X184" s="115"/>
      <c r="Y184" s="115"/>
      <c r="Z184" s="119"/>
      <c r="AA184" s="119"/>
      <c r="AB184" s="119"/>
      <c r="AC184" s="119"/>
      <c r="AD184" s="119"/>
      <c r="AE184" s="119"/>
      <c r="AF184" s="119"/>
      <c r="AG184" s="119"/>
      <c r="AH184" s="119"/>
      <c r="AI184" s="119"/>
      <c r="AJ184" s="119"/>
      <c r="AK184" s="119"/>
      <c r="AL184" s="119"/>
      <c r="AM184" s="119"/>
      <c r="AN184" s="119"/>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c r="BM184" s="119"/>
      <c r="BN184" s="119"/>
      <c r="BO184" s="119"/>
    </row>
    <row r="185" spans="1:67" ht="19.5" thickBot="1" x14ac:dyDescent="0.35">
      <c r="A185" s="115"/>
      <c r="B185" s="115"/>
      <c r="C185" s="115"/>
      <c r="D185" s="115"/>
      <c r="E185" s="199"/>
      <c r="F185" s="115"/>
      <c r="G185" s="115"/>
      <c r="H185" s="115"/>
      <c r="I185" s="115"/>
      <c r="J185" s="115"/>
      <c r="K185" s="115"/>
      <c r="L185" s="115"/>
      <c r="M185" s="115"/>
      <c r="N185" s="115"/>
      <c r="O185" s="115"/>
      <c r="P185" s="115"/>
      <c r="Q185" s="115"/>
      <c r="R185" s="115"/>
      <c r="S185" s="115"/>
      <c r="T185" s="115"/>
      <c r="U185" s="115"/>
      <c r="V185" s="115"/>
      <c r="W185" s="115"/>
      <c r="X185" s="115"/>
      <c r="Y185" s="115"/>
      <c r="Z185" s="119"/>
      <c r="AA185" s="119"/>
      <c r="AB185" s="119"/>
      <c r="AC185" s="119"/>
      <c r="AD185" s="119"/>
      <c r="AE185" s="119"/>
      <c r="AF185" s="119"/>
      <c r="AG185" s="119"/>
      <c r="AH185" s="119"/>
      <c r="AI185" s="119"/>
      <c r="AJ185" s="119"/>
      <c r="AK185" s="119"/>
      <c r="AL185" s="119"/>
      <c r="AM185" s="119"/>
      <c r="AN185" s="119"/>
      <c r="AO185" s="119"/>
      <c r="AP185" s="119"/>
      <c r="AQ185" s="119"/>
      <c r="AR185" s="119"/>
      <c r="AS185" s="119"/>
      <c r="AT185" s="119"/>
      <c r="AU185" s="119"/>
      <c r="AV185" s="119"/>
      <c r="AW185" s="119"/>
      <c r="AX185" s="119"/>
      <c r="AY185" s="119"/>
      <c r="AZ185" s="119"/>
      <c r="BA185" s="119"/>
      <c r="BB185" s="119"/>
      <c r="BC185" s="119"/>
      <c r="BD185" s="119"/>
      <c r="BE185" s="119"/>
      <c r="BF185" s="119"/>
      <c r="BG185" s="119"/>
      <c r="BH185" s="119"/>
      <c r="BI185" s="119"/>
      <c r="BJ185" s="119"/>
      <c r="BK185" s="119"/>
      <c r="BL185" s="119"/>
      <c r="BM185" s="119"/>
      <c r="BN185" s="119"/>
      <c r="BO185" s="119"/>
    </row>
    <row r="186" spans="1:67" ht="13.5" thickBot="1" x14ac:dyDescent="0.25">
      <c r="A186" s="115"/>
      <c r="B186" s="115"/>
      <c r="C186" s="115"/>
      <c r="D186" s="115"/>
      <c r="E186" s="513" t="s">
        <v>250</v>
      </c>
      <c r="F186" s="514"/>
      <c r="G186" s="115"/>
      <c r="H186" s="115"/>
      <c r="I186" s="115"/>
      <c r="J186" s="115"/>
      <c r="K186" s="115"/>
      <c r="L186" s="115"/>
      <c r="M186" s="115"/>
      <c r="N186" s="115"/>
      <c r="O186" s="115"/>
      <c r="P186" s="115"/>
      <c r="Q186" s="115"/>
      <c r="R186" s="115"/>
      <c r="S186" s="115"/>
      <c r="T186" s="115"/>
      <c r="U186" s="115"/>
      <c r="V186" s="115"/>
      <c r="W186" s="115"/>
      <c r="X186" s="115"/>
      <c r="Y186" s="115"/>
      <c r="Z186" s="119"/>
      <c r="AA186" s="119"/>
      <c r="AB186" s="119"/>
      <c r="AC186" s="119"/>
      <c r="AD186" s="119"/>
      <c r="AE186" s="119"/>
      <c r="AF186" s="119"/>
      <c r="AG186" s="119"/>
      <c r="AH186" s="119"/>
      <c r="AI186" s="119"/>
      <c r="AJ186" s="119"/>
      <c r="AK186" s="119"/>
      <c r="AL186" s="119"/>
      <c r="AM186" s="119"/>
      <c r="AN186" s="119"/>
      <c r="AO186" s="119"/>
      <c r="AP186" s="119"/>
      <c r="AQ186" s="119"/>
      <c r="AR186" s="119"/>
      <c r="AS186" s="119"/>
      <c r="AT186" s="119"/>
      <c r="AU186" s="119"/>
      <c r="AV186" s="119"/>
      <c r="AW186" s="119"/>
      <c r="AX186" s="119"/>
      <c r="AY186" s="119"/>
      <c r="AZ186" s="119"/>
      <c r="BA186" s="119"/>
      <c r="BB186" s="119"/>
      <c r="BC186" s="119"/>
      <c r="BD186" s="119"/>
      <c r="BE186" s="119"/>
      <c r="BF186" s="119"/>
      <c r="BG186" s="119"/>
      <c r="BH186" s="119"/>
      <c r="BI186" s="119"/>
      <c r="BJ186" s="119"/>
      <c r="BK186" s="119"/>
      <c r="BL186" s="119"/>
      <c r="BM186" s="119"/>
      <c r="BN186" s="119"/>
      <c r="BO186" s="119"/>
    </row>
    <row r="187" spans="1:67" ht="15.75" x14ac:dyDescent="0.25">
      <c r="A187" s="115"/>
      <c r="B187" s="200" t="s">
        <v>187</v>
      </c>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9"/>
      <c r="AA187" s="119"/>
      <c r="AB187" s="119"/>
      <c r="AC187" s="119"/>
      <c r="AD187" s="119"/>
      <c r="AE187" s="119"/>
      <c r="AF187" s="119"/>
      <c r="AG187" s="119"/>
      <c r="AH187" s="119"/>
      <c r="AI187" s="119"/>
      <c r="AJ187" s="119"/>
      <c r="AK187" s="119"/>
      <c r="AL187" s="119"/>
      <c r="AM187" s="119"/>
      <c r="AN187" s="119"/>
      <c r="AO187" s="119"/>
      <c r="AP187" s="119"/>
      <c r="AQ187" s="119"/>
      <c r="AR187" s="119"/>
      <c r="AS187" s="119"/>
      <c r="AT187" s="119"/>
      <c r="AU187" s="119"/>
      <c r="AV187" s="119"/>
      <c r="AW187" s="119"/>
      <c r="AX187" s="119"/>
      <c r="AY187" s="119"/>
      <c r="AZ187" s="119"/>
      <c r="BA187" s="119"/>
      <c r="BB187" s="119"/>
      <c r="BC187" s="119"/>
      <c r="BD187" s="119"/>
      <c r="BE187" s="119"/>
      <c r="BF187" s="119"/>
      <c r="BG187" s="119"/>
      <c r="BH187" s="119"/>
      <c r="BI187" s="119"/>
      <c r="BJ187" s="119"/>
      <c r="BK187" s="119"/>
      <c r="BL187" s="119"/>
      <c r="BM187" s="119"/>
      <c r="BN187" s="119"/>
      <c r="BO187" s="119"/>
    </row>
    <row r="188" spans="1:67" ht="26.25" customHeight="1" x14ac:dyDescent="0.25">
      <c r="A188" s="115"/>
      <c r="B188" s="159" t="s">
        <v>183</v>
      </c>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c r="AU188" s="119"/>
      <c r="AV188" s="119"/>
      <c r="AW188" s="119"/>
      <c r="AX188" s="119"/>
      <c r="AY188" s="119"/>
      <c r="AZ188" s="119"/>
      <c r="BA188" s="119"/>
      <c r="BB188" s="119"/>
      <c r="BC188" s="119"/>
      <c r="BD188" s="119"/>
      <c r="BE188" s="119"/>
      <c r="BF188" s="119"/>
      <c r="BG188" s="119"/>
      <c r="BH188" s="119"/>
      <c r="BI188" s="119"/>
      <c r="BJ188" s="119"/>
      <c r="BK188" s="119"/>
      <c r="BL188" s="119"/>
      <c r="BM188" s="119"/>
      <c r="BN188" s="119"/>
      <c r="BO188" s="119"/>
    </row>
    <row r="189" spans="1:67" x14ac:dyDescent="0.2">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19"/>
      <c r="AV189" s="119"/>
      <c r="AW189" s="119"/>
      <c r="AX189" s="119"/>
      <c r="AY189" s="119"/>
      <c r="AZ189" s="119"/>
      <c r="BA189" s="119"/>
      <c r="BB189" s="119"/>
      <c r="BC189" s="119"/>
      <c r="BD189" s="119"/>
      <c r="BE189" s="119"/>
      <c r="BF189" s="119"/>
      <c r="BG189" s="119"/>
      <c r="BH189" s="119"/>
      <c r="BI189" s="119"/>
      <c r="BJ189" s="119"/>
      <c r="BK189" s="119"/>
      <c r="BL189" s="119"/>
      <c r="BM189" s="119"/>
      <c r="BN189" s="119"/>
      <c r="BO189" s="119"/>
    </row>
    <row r="190" spans="1:67" ht="15.75" x14ac:dyDescent="0.25">
      <c r="A190" s="115"/>
      <c r="B190" s="200" t="s">
        <v>188</v>
      </c>
      <c r="C190" s="115"/>
      <c r="D190" s="115"/>
      <c r="G190" s="115"/>
      <c r="H190" s="115"/>
      <c r="I190" s="115"/>
      <c r="J190" s="115"/>
      <c r="K190" s="115"/>
      <c r="L190" s="115"/>
      <c r="M190" s="115"/>
      <c r="N190" s="115"/>
      <c r="O190" s="115"/>
      <c r="P190" s="115"/>
      <c r="Q190" s="115"/>
      <c r="R190" s="115"/>
      <c r="S190" s="115"/>
      <c r="T190" s="115"/>
      <c r="U190" s="115"/>
      <c r="V190" s="115"/>
      <c r="W190" s="115"/>
      <c r="X190" s="115"/>
      <c r="Y190" s="115"/>
      <c r="Z190" s="119"/>
      <c r="AA190" s="119"/>
      <c r="AB190" s="11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19"/>
      <c r="AY190" s="119"/>
      <c r="AZ190" s="119"/>
      <c r="BA190" s="119"/>
      <c r="BB190" s="119"/>
      <c r="BC190" s="119"/>
      <c r="BD190" s="119"/>
      <c r="BE190" s="119"/>
      <c r="BF190" s="119"/>
      <c r="BG190" s="119"/>
      <c r="BH190" s="119"/>
      <c r="BI190" s="119"/>
      <c r="BJ190" s="119"/>
      <c r="BK190" s="119"/>
      <c r="BL190" s="119"/>
      <c r="BM190" s="119"/>
      <c r="BN190" s="119"/>
      <c r="BO190" s="119"/>
    </row>
    <row r="191" spans="1:67" ht="15.75" x14ac:dyDescent="0.25">
      <c r="A191" s="115"/>
      <c r="B191" s="159" t="s">
        <v>184</v>
      </c>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19"/>
      <c r="AY191" s="119"/>
      <c r="AZ191" s="119"/>
      <c r="BA191" s="119"/>
      <c r="BB191" s="119"/>
      <c r="BC191" s="119"/>
      <c r="BD191" s="119"/>
      <c r="BE191" s="119"/>
      <c r="BF191" s="119"/>
      <c r="BG191" s="119"/>
      <c r="BH191" s="119"/>
      <c r="BI191" s="119"/>
      <c r="BJ191" s="119"/>
      <c r="BK191" s="119"/>
      <c r="BL191" s="119"/>
      <c r="BM191" s="119"/>
      <c r="BN191" s="119"/>
      <c r="BO191" s="119"/>
    </row>
    <row r="192" spans="1:67" ht="13.5" thickBot="1" x14ac:dyDescent="0.25">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19"/>
      <c r="BE192" s="119"/>
      <c r="BF192" s="119"/>
      <c r="BG192" s="119"/>
      <c r="BH192" s="119"/>
      <c r="BI192" s="119"/>
      <c r="BJ192" s="119"/>
      <c r="BK192" s="119"/>
      <c r="BL192" s="119"/>
      <c r="BM192" s="119"/>
      <c r="BN192" s="119"/>
      <c r="BO192" s="119"/>
    </row>
    <row r="193" spans="1:67" ht="13.5" thickBot="1" x14ac:dyDescent="0.25">
      <c r="A193" s="115"/>
      <c r="B193" s="115"/>
      <c r="C193" s="115"/>
      <c r="D193" s="477" t="s">
        <v>131</v>
      </c>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119"/>
      <c r="BO193" s="119"/>
    </row>
    <row r="194" spans="1:67" ht="13.5" thickBot="1" x14ac:dyDescent="0.25">
      <c r="A194" s="115"/>
      <c r="B194" s="197" t="s">
        <v>173</v>
      </c>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9"/>
      <c r="AA194" s="119"/>
      <c r="AB194" s="119"/>
      <c r="AC194" s="119"/>
      <c r="AD194" s="119"/>
      <c r="AE194" s="119"/>
      <c r="AF194" s="119"/>
      <c r="AG194" s="119"/>
      <c r="AH194" s="119"/>
      <c r="AI194" s="119"/>
      <c r="AJ194" s="119"/>
      <c r="AK194" s="119"/>
      <c r="AL194" s="119"/>
      <c r="AM194" s="119"/>
      <c r="AN194" s="119"/>
      <c r="AO194" s="119"/>
      <c r="AP194" s="119"/>
      <c r="AQ194" s="119"/>
      <c r="AR194" s="119"/>
      <c r="AS194" s="119"/>
      <c r="AT194" s="119"/>
      <c r="AU194" s="119"/>
      <c r="AV194" s="119"/>
      <c r="AW194" s="119"/>
      <c r="AX194" s="119"/>
      <c r="AY194" s="119"/>
      <c r="AZ194" s="119"/>
      <c r="BA194" s="119"/>
      <c r="BB194" s="119"/>
      <c r="BC194" s="119"/>
      <c r="BD194" s="119"/>
      <c r="BE194" s="119"/>
      <c r="BF194" s="119"/>
      <c r="BG194" s="119"/>
      <c r="BH194" s="119"/>
      <c r="BI194" s="119"/>
      <c r="BJ194" s="119"/>
      <c r="BK194" s="119"/>
      <c r="BL194" s="119"/>
      <c r="BM194" s="119"/>
      <c r="BN194" s="119"/>
      <c r="BO194" s="119"/>
    </row>
    <row r="195" spans="1:67" ht="13.5" thickBot="1" x14ac:dyDescent="0.25">
      <c r="A195" s="115"/>
      <c r="B195" s="201" t="s">
        <v>95</v>
      </c>
      <c r="C195" s="115"/>
      <c r="D195" s="157"/>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9"/>
      <c r="AA195" s="119"/>
      <c r="AB195" s="119"/>
      <c r="AC195" s="119"/>
      <c r="AD195" s="119"/>
      <c r="AE195" s="119"/>
      <c r="AF195" s="119"/>
      <c r="AG195" s="119"/>
      <c r="AH195" s="119"/>
      <c r="AI195" s="119"/>
      <c r="AJ195" s="119"/>
      <c r="AK195" s="119"/>
      <c r="AL195" s="119"/>
      <c r="AM195" s="119"/>
      <c r="AN195" s="119"/>
      <c r="AO195" s="119"/>
      <c r="AP195" s="119"/>
      <c r="AQ195" s="119"/>
      <c r="AR195" s="119"/>
      <c r="AS195" s="119"/>
      <c r="AT195" s="119"/>
      <c r="AU195" s="119"/>
      <c r="AV195" s="119"/>
      <c r="AW195" s="119"/>
      <c r="AX195" s="119"/>
      <c r="AY195" s="119"/>
      <c r="AZ195" s="119"/>
      <c r="BA195" s="119"/>
      <c r="BB195" s="119"/>
      <c r="BC195" s="119"/>
      <c r="BD195" s="119"/>
      <c r="BE195" s="119"/>
      <c r="BF195" s="119"/>
      <c r="BG195" s="119"/>
      <c r="BH195" s="119"/>
      <c r="BI195" s="119"/>
      <c r="BJ195" s="119"/>
      <c r="BK195" s="119"/>
      <c r="BL195" s="119"/>
      <c r="BM195" s="119"/>
      <c r="BN195" s="119"/>
      <c r="BO195" s="119"/>
    </row>
    <row r="196" spans="1:67" ht="13.5" thickBot="1" x14ac:dyDescent="0.25">
      <c r="A196" s="115"/>
      <c r="B196" s="202" t="s">
        <v>96</v>
      </c>
      <c r="C196" s="115"/>
      <c r="D196" s="157"/>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9"/>
      <c r="AA196" s="119"/>
      <c r="AB196" s="119"/>
      <c r="AC196" s="119"/>
      <c r="AD196" s="119"/>
      <c r="AE196" s="119"/>
      <c r="AF196" s="119"/>
      <c r="AG196" s="119"/>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19"/>
      <c r="BK196" s="119"/>
      <c r="BL196" s="119"/>
      <c r="BM196" s="119"/>
      <c r="BN196" s="119"/>
      <c r="BO196" s="119"/>
    </row>
    <row r="197" spans="1:67" ht="13.5" thickBot="1" x14ac:dyDescent="0.25">
      <c r="A197" s="115"/>
      <c r="B197" s="202" t="s">
        <v>151</v>
      </c>
      <c r="C197" s="115"/>
      <c r="D197" s="157"/>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9"/>
      <c r="AA197" s="119"/>
      <c r="AB197" s="11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119"/>
      <c r="BJ197" s="119"/>
      <c r="BK197" s="119"/>
      <c r="BL197" s="119"/>
      <c r="BM197" s="119"/>
      <c r="BN197" s="119"/>
      <c r="BO197" s="119"/>
    </row>
    <row r="198" spans="1:67" ht="13.5" thickBot="1" x14ac:dyDescent="0.25">
      <c r="A198" s="115"/>
      <c r="B198" s="202" t="s">
        <v>120</v>
      </c>
      <c r="C198" s="115"/>
      <c r="D198" s="157"/>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9"/>
      <c r="AA198" s="119"/>
      <c r="AB198" s="11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119"/>
      <c r="BJ198" s="119"/>
      <c r="BK198" s="119"/>
      <c r="BL198" s="119"/>
      <c r="BM198" s="119"/>
      <c r="BN198" s="119"/>
      <c r="BO198" s="119"/>
    </row>
    <row r="199" spans="1:67" ht="13.5" thickBot="1" x14ac:dyDescent="0.25">
      <c r="A199" s="115"/>
      <c r="B199" s="203" t="s">
        <v>112</v>
      </c>
      <c r="C199" s="115"/>
      <c r="D199" s="157"/>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9"/>
      <c r="AA199" s="119"/>
      <c r="AB199" s="119"/>
      <c r="AC199" s="119"/>
      <c r="AD199" s="119"/>
      <c r="AE199" s="119"/>
      <c r="AF199" s="119"/>
      <c r="AG199" s="119"/>
      <c r="AH199" s="119"/>
      <c r="AI199" s="119"/>
      <c r="AJ199" s="119"/>
      <c r="AK199" s="119"/>
      <c r="AL199" s="119"/>
      <c r="AM199" s="119"/>
      <c r="AN199" s="119"/>
      <c r="AO199" s="119"/>
      <c r="AP199" s="119"/>
      <c r="AQ199" s="119"/>
      <c r="AR199" s="119"/>
      <c r="AS199" s="119"/>
      <c r="AT199" s="119"/>
      <c r="AU199" s="119"/>
      <c r="AV199" s="119"/>
      <c r="AW199" s="119"/>
      <c r="AX199" s="119"/>
      <c r="AY199" s="119"/>
      <c r="AZ199" s="119"/>
      <c r="BA199" s="119"/>
      <c r="BB199" s="119"/>
      <c r="BC199" s="119"/>
      <c r="BD199" s="119"/>
      <c r="BE199" s="119"/>
      <c r="BF199" s="119"/>
      <c r="BG199" s="119"/>
      <c r="BH199" s="119"/>
      <c r="BI199" s="119"/>
      <c r="BJ199" s="119"/>
      <c r="BK199" s="119"/>
      <c r="BL199" s="119"/>
      <c r="BM199" s="119"/>
      <c r="BN199" s="119"/>
      <c r="BO199" s="119"/>
    </row>
    <row r="200" spans="1:67" x14ac:dyDescent="0.2">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9"/>
      <c r="AA200" s="119"/>
      <c r="AB200" s="119"/>
      <c r="AC200" s="119"/>
      <c r="AD200" s="119"/>
      <c r="AE200" s="119"/>
      <c r="AF200" s="119"/>
      <c r="AG200" s="119"/>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119"/>
      <c r="BF200" s="119"/>
      <c r="BG200" s="119"/>
      <c r="BH200" s="119"/>
      <c r="BI200" s="119"/>
      <c r="BJ200" s="119"/>
      <c r="BK200" s="119"/>
      <c r="BL200" s="119"/>
      <c r="BM200" s="119"/>
      <c r="BN200" s="119"/>
      <c r="BO200" s="119"/>
    </row>
    <row r="201" spans="1:67" ht="13.5" thickBot="1" x14ac:dyDescent="0.25">
      <c r="A201" s="115"/>
      <c r="B201" s="204" t="s">
        <v>175</v>
      </c>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9"/>
      <c r="AA201" s="119"/>
      <c r="AB201" s="119"/>
      <c r="AC201" s="119"/>
      <c r="AD201" s="119"/>
      <c r="AE201" s="119"/>
      <c r="AF201" s="119"/>
      <c r="AG201" s="119"/>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119"/>
      <c r="BF201" s="119"/>
      <c r="BG201" s="119"/>
      <c r="BH201" s="119"/>
      <c r="BI201" s="119"/>
      <c r="BJ201" s="119"/>
      <c r="BK201" s="119"/>
      <c r="BL201" s="119"/>
      <c r="BM201" s="119"/>
      <c r="BN201" s="119"/>
      <c r="BO201" s="119"/>
    </row>
    <row r="202" spans="1:67" ht="13.5" thickBot="1" x14ac:dyDescent="0.25">
      <c r="A202" s="115"/>
      <c r="B202" s="201" t="s">
        <v>113</v>
      </c>
      <c r="C202" s="115"/>
      <c r="D202" s="157"/>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9"/>
      <c r="AA202" s="119"/>
      <c r="AB202" s="119"/>
      <c r="AC202" s="119"/>
      <c r="AD202" s="119"/>
      <c r="AE202" s="119"/>
      <c r="AF202" s="119"/>
      <c r="AG202" s="119"/>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119"/>
      <c r="BF202" s="119"/>
      <c r="BG202" s="119"/>
      <c r="BH202" s="119"/>
      <c r="BI202" s="119"/>
      <c r="BJ202" s="119"/>
      <c r="BK202" s="119"/>
      <c r="BL202" s="119"/>
      <c r="BM202" s="119"/>
      <c r="BN202" s="119"/>
      <c r="BO202" s="119"/>
    </row>
    <row r="203" spans="1:67" ht="13.5" thickBot="1" x14ac:dyDescent="0.25">
      <c r="A203" s="115"/>
      <c r="B203" s="202" t="s">
        <v>114</v>
      </c>
      <c r="C203" s="115"/>
      <c r="D203" s="157"/>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9"/>
      <c r="AA203" s="119"/>
      <c r="AB203" s="119"/>
      <c r="AC203" s="119"/>
      <c r="AD203" s="119"/>
      <c r="AE203" s="119"/>
      <c r="AF203" s="119"/>
      <c r="AG203" s="119"/>
      <c r="AH203" s="119"/>
      <c r="AI203" s="119"/>
      <c r="AJ203" s="119"/>
      <c r="AK203" s="119"/>
      <c r="AL203" s="119"/>
      <c r="AM203" s="119"/>
      <c r="AN203" s="119"/>
      <c r="AO203" s="119"/>
      <c r="AP203" s="119"/>
      <c r="AQ203" s="119"/>
      <c r="AR203" s="119"/>
      <c r="AS203" s="119"/>
      <c r="AT203" s="119"/>
      <c r="AU203" s="119"/>
      <c r="AV203" s="119"/>
      <c r="AW203" s="119"/>
      <c r="AX203" s="119"/>
      <c r="AY203" s="119"/>
      <c r="AZ203" s="119"/>
      <c r="BA203" s="119"/>
      <c r="BB203" s="119"/>
      <c r="BC203" s="119"/>
      <c r="BD203" s="119"/>
      <c r="BE203" s="119"/>
      <c r="BF203" s="119"/>
      <c r="BG203" s="119"/>
      <c r="BH203" s="119"/>
      <c r="BI203" s="119"/>
      <c r="BJ203" s="119"/>
      <c r="BK203" s="119"/>
      <c r="BL203" s="119"/>
      <c r="BM203" s="119"/>
      <c r="BN203" s="119"/>
      <c r="BO203" s="119"/>
    </row>
    <row r="204" spans="1:67" ht="13.5" thickBot="1" x14ac:dyDescent="0.25">
      <c r="A204" s="115"/>
      <c r="B204" s="202" t="s">
        <v>115</v>
      </c>
      <c r="C204" s="115"/>
      <c r="D204" s="157"/>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9"/>
      <c r="AA204" s="119"/>
      <c r="AB204" s="119"/>
      <c r="AC204" s="119"/>
      <c r="AD204" s="119"/>
      <c r="AE204" s="119"/>
      <c r="AF204" s="119"/>
      <c r="AG204" s="119"/>
      <c r="AH204" s="119"/>
      <c r="AI204" s="119"/>
      <c r="AJ204" s="119"/>
      <c r="AK204" s="119"/>
      <c r="AL204" s="119"/>
      <c r="AM204" s="119"/>
      <c r="AN204" s="119"/>
      <c r="AO204" s="119"/>
      <c r="AP204" s="119"/>
      <c r="AQ204" s="119"/>
      <c r="AR204" s="119"/>
      <c r="AS204" s="119"/>
      <c r="AT204" s="119"/>
      <c r="AU204" s="119"/>
      <c r="AV204" s="119"/>
      <c r="AW204" s="119"/>
      <c r="AX204" s="119"/>
      <c r="AY204" s="119"/>
      <c r="AZ204" s="119"/>
      <c r="BA204" s="119"/>
      <c r="BB204" s="119"/>
      <c r="BC204" s="119"/>
      <c r="BD204" s="119"/>
      <c r="BE204" s="119"/>
      <c r="BF204" s="119"/>
      <c r="BG204" s="119"/>
      <c r="BH204" s="119"/>
      <c r="BI204" s="119"/>
      <c r="BJ204" s="119"/>
      <c r="BK204" s="119"/>
      <c r="BL204" s="119"/>
      <c r="BM204" s="119"/>
      <c r="BN204" s="119"/>
      <c r="BO204" s="119"/>
    </row>
    <row r="205" spans="1:67" ht="13.5" thickBot="1" x14ac:dyDescent="0.25">
      <c r="A205" s="115"/>
      <c r="B205" s="202" t="s">
        <v>116</v>
      </c>
      <c r="C205" s="115"/>
      <c r="D205" s="157"/>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9"/>
      <c r="AA205" s="119"/>
      <c r="AB205" s="119"/>
      <c r="AC205" s="119"/>
      <c r="AD205" s="119"/>
      <c r="AE205" s="119"/>
      <c r="AF205" s="119"/>
      <c r="AG205" s="119"/>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119"/>
      <c r="BO205" s="119"/>
    </row>
    <row r="206" spans="1:67" ht="13.5" thickBot="1" x14ac:dyDescent="0.25">
      <c r="A206" s="115"/>
      <c r="B206" s="203" t="s">
        <v>117</v>
      </c>
      <c r="C206" s="115"/>
      <c r="D206" s="157"/>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9"/>
      <c r="AA206" s="119"/>
      <c r="AB206" s="119"/>
      <c r="AC206" s="119"/>
      <c r="AD206" s="119"/>
      <c r="AE206" s="119"/>
      <c r="AF206" s="119"/>
      <c r="AG206" s="119"/>
      <c r="AH206" s="119"/>
      <c r="AI206" s="119"/>
      <c r="AJ206" s="119"/>
      <c r="AK206" s="119"/>
      <c r="AL206" s="119"/>
      <c r="AM206" s="119"/>
      <c r="AN206" s="119"/>
      <c r="AO206" s="119"/>
      <c r="AP206" s="119"/>
      <c r="AQ206" s="119"/>
      <c r="AR206" s="119"/>
      <c r="AS206" s="119"/>
      <c r="AT206" s="119"/>
      <c r="AU206" s="119"/>
      <c r="AV206" s="119"/>
      <c r="AW206" s="119"/>
      <c r="AX206" s="119"/>
      <c r="AY206" s="119"/>
      <c r="AZ206" s="119"/>
      <c r="BA206" s="119"/>
      <c r="BB206" s="119"/>
      <c r="BC206" s="119"/>
      <c r="BD206" s="119"/>
      <c r="BE206" s="119"/>
      <c r="BF206" s="119"/>
      <c r="BG206" s="119"/>
      <c r="BH206" s="119"/>
      <c r="BI206" s="119"/>
      <c r="BJ206" s="119"/>
      <c r="BK206" s="119"/>
      <c r="BL206" s="119"/>
      <c r="BM206" s="119"/>
      <c r="BN206" s="119"/>
      <c r="BO206" s="119"/>
    </row>
    <row r="207" spans="1:67" x14ac:dyDescent="0.2">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9"/>
      <c r="AA207" s="119"/>
      <c r="AB207" s="119"/>
      <c r="AC207" s="119"/>
      <c r="AD207" s="119"/>
      <c r="AE207" s="119"/>
      <c r="AF207" s="119"/>
      <c r="AG207" s="119"/>
      <c r="AH207" s="119"/>
      <c r="AI207" s="119"/>
      <c r="AJ207" s="119"/>
      <c r="AK207" s="119"/>
      <c r="AL207" s="119"/>
      <c r="AM207" s="119"/>
      <c r="AN207" s="119"/>
      <c r="AO207" s="119"/>
      <c r="AP207" s="119"/>
      <c r="AQ207" s="119"/>
      <c r="AR207" s="119"/>
      <c r="AS207" s="119"/>
      <c r="AT207" s="119"/>
      <c r="AU207" s="119"/>
      <c r="AV207" s="119"/>
      <c r="AW207" s="119"/>
      <c r="AX207" s="119"/>
      <c r="AY207" s="119"/>
      <c r="AZ207" s="119"/>
      <c r="BA207" s="119"/>
      <c r="BB207" s="119"/>
      <c r="BC207" s="119"/>
      <c r="BD207" s="119"/>
      <c r="BE207" s="119"/>
      <c r="BF207" s="119"/>
      <c r="BG207" s="119"/>
      <c r="BH207" s="119"/>
      <c r="BI207" s="119"/>
      <c r="BJ207" s="119"/>
      <c r="BK207" s="119"/>
      <c r="BL207" s="119"/>
      <c r="BM207" s="119"/>
      <c r="BN207" s="119"/>
      <c r="BO207" s="119"/>
    </row>
    <row r="208" spans="1:67" ht="13.5" thickBot="1" x14ac:dyDescent="0.25">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9"/>
      <c r="AA208" s="119"/>
      <c r="AB208" s="119"/>
      <c r="AC208" s="119"/>
      <c r="AD208" s="119"/>
      <c r="AE208" s="119"/>
      <c r="AF208" s="119"/>
      <c r="AG208" s="119"/>
      <c r="AH208" s="119"/>
      <c r="AI208" s="119"/>
      <c r="AJ208" s="119"/>
      <c r="AK208" s="119"/>
      <c r="AL208" s="119"/>
      <c r="AM208" s="119"/>
      <c r="AN208" s="119"/>
      <c r="AO208" s="119"/>
      <c r="AP208" s="119"/>
      <c r="AQ208" s="119"/>
      <c r="AR208" s="119"/>
      <c r="AS208" s="119"/>
      <c r="AT208" s="119"/>
      <c r="AU208" s="119"/>
      <c r="AV208" s="119"/>
      <c r="AW208" s="119"/>
      <c r="AX208" s="119"/>
      <c r="AY208" s="119"/>
      <c r="AZ208" s="119"/>
      <c r="BA208" s="119"/>
      <c r="BB208" s="119"/>
      <c r="BC208" s="119"/>
      <c r="BD208" s="119"/>
      <c r="BE208" s="119"/>
      <c r="BF208" s="119"/>
      <c r="BG208" s="119"/>
      <c r="BH208" s="119"/>
      <c r="BI208" s="119"/>
      <c r="BJ208" s="119"/>
      <c r="BK208" s="119"/>
      <c r="BL208" s="119"/>
      <c r="BM208" s="119"/>
      <c r="BN208" s="119"/>
      <c r="BO208" s="119"/>
    </row>
    <row r="209" spans="1:67" ht="13.5" thickBot="1" x14ac:dyDescent="0.25">
      <c r="A209" s="115"/>
      <c r="B209" s="115"/>
      <c r="C209" s="115"/>
      <c r="D209" s="477" t="s">
        <v>131</v>
      </c>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9"/>
      <c r="AA209" s="119"/>
      <c r="AB209" s="119"/>
      <c r="AC209" s="119"/>
      <c r="AD209" s="119"/>
      <c r="AE209" s="119"/>
      <c r="AF209" s="119"/>
      <c r="AG209" s="119"/>
      <c r="AH209" s="119"/>
      <c r="AI209" s="119"/>
      <c r="AJ209" s="119"/>
      <c r="AK209" s="119"/>
      <c r="AL209" s="119"/>
      <c r="AM209" s="119"/>
      <c r="AN209" s="119"/>
      <c r="AO209" s="119"/>
      <c r="AP209" s="119"/>
      <c r="AQ209" s="119"/>
      <c r="AR209" s="119"/>
      <c r="AS209" s="119"/>
      <c r="AT209" s="119"/>
      <c r="AU209" s="119"/>
      <c r="AV209" s="119"/>
      <c r="AW209" s="119"/>
      <c r="AX209" s="119"/>
      <c r="AY209" s="119"/>
      <c r="AZ209" s="119"/>
      <c r="BA209" s="119"/>
      <c r="BB209" s="119"/>
      <c r="BC209" s="119"/>
      <c r="BD209" s="119"/>
      <c r="BE209" s="119"/>
      <c r="BF209" s="119"/>
      <c r="BG209" s="119"/>
      <c r="BH209" s="119"/>
      <c r="BI209" s="119"/>
      <c r="BJ209" s="119"/>
      <c r="BK209" s="119"/>
      <c r="BL209" s="119"/>
      <c r="BM209" s="119"/>
      <c r="BN209" s="119"/>
      <c r="BO209" s="119"/>
    </row>
    <row r="210" spans="1:67" ht="13.5" thickBot="1" x14ac:dyDescent="0.25">
      <c r="A210" s="115"/>
      <c r="B210" s="204" t="s">
        <v>265</v>
      </c>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9"/>
      <c r="AA210" s="119"/>
      <c r="AB210" s="119"/>
      <c r="AC210" s="119"/>
      <c r="AD210" s="119"/>
      <c r="AE210" s="119"/>
      <c r="AF210" s="119"/>
      <c r="AG210" s="119"/>
      <c r="AH210" s="119"/>
      <c r="AI210" s="119"/>
      <c r="AJ210" s="119"/>
      <c r="AK210" s="119"/>
      <c r="AL210" s="119"/>
      <c r="AM210" s="119"/>
      <c r="AN210" s="119"/>
      <c r="AO210" s="119"/>
      <c r="AP210" s="119"/>
      <c r="AQ210" s="119"/>
      <c r="AR210" s="119"/>
      <c r="AS210" s="119"/>
      <c r="AT210" s="119"/>
      <c r="AU210" s="119"/>
      <c r="AV210" s="119"/>
      <c r="AW210" s="119"/>
      <c r="AX210" s="119"/>
      <c r="AY210" s="119"/>
      <c r="AZ210" s="119"/>
      <c r="BA210" s="119"/>
      <c r="BB210" s="119"/>
      <c r="BC210" s="119"/>
      <c r="BD210" s="119"/>
      <c r="BE210" s="119"/>
      <c r="BF210" s="119"/>
      <c r="BG210" s="119"/>
      <c r="BH210" s="119"/>
      <c r="BI210" s="119"/>
      <c r="BJ210" s="119"/>
      <c r="BK210" s="119"/>
      <c r="BL210" s="119"/>
      <c r="BM210" s="119"/>
      <c r="BN210" s="119"/>
      <c r="BO210" s="119"/>
    </row>
    <row r="211" spans="1:67" ht="13.5" thickBot="1" x14ac:dyDescent="0.25">
      <c r="A211" s="115"/>
      <c r="B211" s="201" t="s">
        <v>109</v>
      </c>
      <c r="C211" s="115"/>
      <c r="D211" s="157"/>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9"/>
      <c r="AA211" s="119"/>
      <c r="AB211" s="119"/>
      <c r="AC211" s="119"/>
      <c r="AD211" s="119"/>
      <c r="AE211" s="119"/>
      <c r="AF211" s="119"/>
      <c r="AG211" s="119"/>
      <c r="AH211" s="119"/>
      <c r="AI211" s="119"/>
      <c r="AJ211" s="119"/>
      <c r="AK211" s="119"/>
      <c r="AL211" s="119"/>
      <c r="AM211" s="119"/>
      <c r="AN211" s="119"/>
      <c r="AO211" s="119"/>
      <c r="AP211" s="119"/>
      <c r="AQ211" s="119"/>
      <c r="AR211" s="119"/>
      <c r="AS211" s="119"/>
      <c r="AT211" s="119"/>
      <c r="AU211" s="119"/>
      <c r="AV211" s="119"/>
      <c r="AW211" s="119"/>
      <c r="AX211" s="119"/>
      <c r="AY211" s="119"/>
      <c r="AZ211" s="119"/>
      <c r="BA211" s="119"/>
      <c r="BB211" s="119"/>
      <c r="BC211" s="119"/>
      <c r="BD211" s="119"/>
      <c r="BE211" s="119"/>
      <c r="BF211" s="119"/>
      <c r="BG211" s="119"/>
      <c r="BH211" s="119"/>
      <c r="BI211" s="119"/>
      <c r="BJ211" s="119"/>
      <c r="BK211" s="119"/>
      <c r="BL211" s="119"/>
      <c r="BM211" s="119"/>
      <c r="BN211" s="119"/>
      <c r="BO211" s="119"/>
    </row>
    <row r="212" spans="1:67" ht="13.5" thickBot="1" x14ac:dyDescent="0.25">
      <c r="A212" s="115"/>
      <c r="B212" s="202" t="s">
        <v>110</v>
      </c>
      <c r="C212" s="115"/>
      <c r="D212" s="157"/>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9"/>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19"/>
      <c r="AY212" s="119"/>
      <c r="AZ212" s="119"/>
      <c r="BA212" s="119"/>
      <c r="BB212" s="119"/>
      <c r="BC212" s="119"/>
      <c r="BD212" s="119"/>
      <c r="BE212" s="119"/>
      <c r="BF212" s="119"/>
      <c r="BG212" s="119"/>
      <c r="BH212" s="119"/>
      <c r="BI212" s="119"/>
      <c r="BJ212" s="119"/>
      <c r="BK212" s="119"/>
      <c r="BL212" s="119"/>
      <c r="BM212" s="119"/>
      <c r="BN212" s="119"/>
      <c r="BO212" s="119"/>
    </row>
    <row r="213" spans="1:67" ht="13.5" thickBot="1" x14ac:dyDescent="0.25">
      <c r="A213" s="115"/>
      <c r="B213" s="202" t="s">
        <v>106</v>
      </c>
      <c r="C213" s="115"/>
      <c r="D213" s="157"/>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119"/>
      <c r="BO213" s="119"/>
    </row>
    <row r="214" spans="1:67" ht="13.5" thickBot="1" x14ac:dyDescent="0.25">
      <c r="A214" s="115"/>
      <c r="B214" s="202" t="s">
        <v>118</v>
      </c>
      <c r="C214" s="115"/>
      <c r="D214" s="157"/>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c r="BG214" s="119"/>
      <c r="BH214" s="119"/>
      <c r="BI214" s="119"/>
      <c r="BJ214" s="119"/>
      <c r="BK214" s="119"/>
      <c r="BL214" s="119"/>
      <c r="BM214" s="119"/>
      <c r="BN214" s="119"/>
      <c r="BO214" s="119"/>
    </row>
    <row r="215" spans="1:67" ht="13.5" thickBot="1" x14ac:dyDescent="0.25">
      <c r="A215" s="115"/>
      <c r="B215" s="203" t="s">
        <v>130</v>
      </c>
      <c r="C215" s="115"/>
      <c r="D215" s="157"/>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119"/>
      <c r="BG215" s="119"/>
      <c r="BH215" s="119"/>
      <c r="BI215" s="119"/>
      <c r="BJ215" s="119"/>
      <c r="BK215" s="119"/>
      <c r="BL215" s="119"/>
      <c r="BM215" s="119"/>
      <c r="BN215" s="119"/>
      <c r="BO215" s="119"/>
    </row>
    <row r="216" spans="1:67" x14ac:dyDescent="0.2">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119"/>
      <c r="BO216" s="119"/>
    </row>
    <row r="217" spans="1:67" ht="13.5" thickBot="1" x14ac:dyDescent="0.25">
      <c r="A217" s="115"/>
      <c r="B217" s="204" t="s">
        <v>174</v>
      </c>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119"/>
      <c r="BO217" s="119"/>
    </row>
    <row r="218" spans="1:67" ht="13.5" thickBot="1" x14ac:dyDescent="0.25">
      <c r="A218" s="115"/>
      <c r="B218" s="201" t="s">
        <v>146</v>
      </c>
      <c r="C218" s="115"/>
      <c r="D218" s="157"/>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19"/>
      <c r="BM218" s="119"/>
      <c r="BN218" s="119"/>
      <c r="BO218" s="119"/>
    </row>
    <row r="219" spans="1:67" ht="13.5" thickBot="1" x14ac:dyDescent="0.25">
      <c r="A219" s="115"/>
      <c r="B219" s="202" t="s">
        <v>147</v>
      </c>
      <c r="C219" s="115"/>
      <c r="D219" s="157"/>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9"/>
      <c r="AA219" s="119"/>
      <c r="AB219" s="119"/>
      <c r="AC219" s="119"/>
      <c r="AD219" s="119"/>
      <c r="AE219" s="119"/>
      <c r="AF219" s="119"/>
      <c r="AG219" s="119"/>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19"/>
      <c r="BM219" s="119"/>
      <c r="BN219" s="119"/>
      <c r="BO219" s="119"/>
    </row>
    <row r="220" spans="1:67" ht="13.5" thickBot="1" x14ac:dyDescent="0.25">
      <c r="A220" s="115"/>
      <c r="B220" s="202" t="s">
        <v>148</v>
      </c>
      <c r="C220" s="115"/>
      <c r="D220" s="157"/>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19"/>
      <c r="BM220" s="119"/>
      <c r="BN220" s="119"/>
      <c r="BO220" s="119"/>
    </row>
    <row r="221" spans="1:67" ht="13.5" thickBot="1" x14ac:dyDescent="0.25">
      <c r="A221" s="115"/>
      <c r="B221" s="202" t="s">
        <v>149</v>
      </c>
      <c r="C221" s="115"/>
      <c r="D221" s="157"/>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19"/>
      <c r="BM221" s="119"/>
      <c r="BN221" s="119"/>
      <c r="BO221" s="119"/>
    </row>
    <row r="222" spans="1:67" ht="13.5" thickBot="1" x14ac:dyDescent="0.25">
      <c r="A222" s="115"/>
      <c r="B222" s="203" t="s">
        <v>150</v>
      </c>
      <c r="C222" s="115"/>
      <c r="D222" s="157"/>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19"/>
      <c r="BM222" s="119"/>
      <c r="BN222" s="119"/>
      <c r="BO222" s="119"/>
    </row>
    <row r="223" spans="1:67" x14ac:dyDescent="0.2">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19"/>
      <c r="BM223" s="119"/>
      <c r="BN223" s="119"/>
      <c r="BO223" s="119"/>
    </row>
    <row r="224" spans="1:67" x14ac:dyDescent="0.2">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19"/>
      <c r="BI224" s="119"/>
      <c r="BJ224" s="119"/>
      <c r="BK224" s="119"/>
      <c r="BL224" s="119"/>
      <c r="BM224" s="119"/>
      <c r="BN224" s="119"/>
      <c r="BO224" s="119"/>
    </row>
    <row r="225" spans="1:67" x14ac:dyDescent="0.2">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19"/>
      <c r="AY225" s="119"/>
      <c r="AZ225" s="119"/>
      <c r="BA225" s="119"/>
      <c r="BB225" s="119"/>
      <c r="BC225" s="119"/>
      <c r="BD225" s="119"/>
      <c r="BE225" s="119"/>
      <c r="BF225" s="119"/>
      <c r="BG225" s="119"/>
      <c r="BH225" s="119"/>
      <c r="BI225" s="119"/>
      <c r="BJ225" s="119"/>
      <c r="BK225" s="119"/>
      <c r="BL225" s="119"/>
      <c r="BM225" s="119"/>
      <c r="BN225" s="119"/>
      <c r="BO225" s="119"/>
    </row>
    <row r="226" spans="1:67" x14ac:dyDescent="0.2">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9"/>
      <c r="AA226" s="119"/>
      <c r="AB226" s="119"/>
      <c r="AC226" s="119"/>
      <c r="AD226" s="119"/>
      <c r="AE226" s="119"/>
      <c r="AF226" s="119"/>
      <c r="AG226" s="119"/>
      <c r="AH226" s="119"/>
      <c r="AI226" s="119"/>
      <c r="AJ226" s="119"/>
      <c r="AK226" s="119"/>
      <c r="AL226" s="119"/>
      <c r="AM226" s="119"/>
      <c r="AN226" s="119"/>
      <c r="AO226" s="119"/>
      <c r="AP226" s="119"/>
      <c r="AQ226" s="119"/>
      <c r="AR226" s="119"/>
      <c r="AS226" s="119"/>
      <c r="AT226" s="119"/>
      <c r="AU226" s="119"/>
      <c r="AV226" s="119"/>
      <c r="AW226" s="119"/>
      <c r="AX226" s="119"/>
      <c r="AY226" s="119"/>
      <c r="AZ226" s="119"/>
      <c r="BA226" s="119"/>
      <c r="BB226" s="119"/>
      <c r="BC226" s="119"/>
      <c r="BD226" s="119"/>
      <c r="BE226" s="119"/>
      <c r="BF226" s="119"/>
      <c r="BG226" s="119"/>
      <c r="BH226" s="119"/>
      <c r="BI226" s="119"/>
      <c r="BJ226" s="119"/>
      <c r="BK226" s="119"/>
      <c r="BL226" s="119"/>
      <c r="BM226" s="119"/>
      <c r="BN226" s="119"/>
      <c r="BO226" s="119"/>
    </row>
    <row r="227" spans="1:67" ht="18.75" x14ac:dyDescent="0.3">
      <c r="A227" s="148"/>
      <c r="B227" s="124" t="s">
        <v>121</v>
      </c>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9"/>
      <c r="AA227" s="119"/>
      <c r="AB227" s="119"/>
      <c r="AC227" s="119"/>
      <c r="AD227" s="119"/>
      <c r="AE227" s="119"/>
      <c r="AF227" s="119"/>
      <c r="AG227" s="119"/>
      <c r="AH227" s="119"/>
      <c r="AI227" s="119"/>
      <c r="AJ227" s="119"/>
      <c r="AK227" s="119"/>
      <c r="AL227" s="119"/>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19"/>
      <c r="BI227" s="119"/>
      <c r="BJ227" s="119"/>
      <c r="BK227" s="119"/>
      <c r="BL227" s="119"/>
      <c r="BM227" s="119"/>
      <c r="BN227" s="119"/>
      <c r="BO227" s="119"/>
    </row>
    <row r="228" spans="1:67" ht="18.75" x14ac:dyDescent="0.3">
      <c r="A228" s="115"/>
      <c r="B228" s="126" t="s">
        <v>24</v>
      </c>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9"/>
      <c r="AA228" s="119"/>
      <c r="AB228" s="119"/>
      <c r="AC228" s="119"/>
      <c r="AD228" s="119"/>
      <c r="AE228" s="119"/>
      <c r="AF228" s="119"/>
      <c r="AG228" s="119"/>
      <c r="AH228" s="119"/>
      <c r="AI228" s="119"/>
      <c r="AJ228" s="119"/>
      <c r="AK228" s="119"/>
      <c r="AL228" s="119"/>
      <c r="AM228" s="119"/>
      <c r="AN228" s="119"/>
      <c r="AO228" s="119"/>
      <c r="AP228" s="119"/>
      <c r="AQ228" s="119"/>
      <c r="AR228" s="119"/>
      <c r="AS228" s="119"/>
      <c r="AT228" s="119"/>
      <c r="AU228" s="119"/>
      <c r="AV228" s="119"/>
      <c r="AW228" s="119"/>
      <c r="AX228" s="119"/>
      <c r="AY228" s="119"/>
      <c r="AZ228" s="119"/>
      <c r="BA228" s="119"/>
      <c r="BB228" s="119"/>
      <c r="BC228" s="119"/>
      <c r="BD228" s="119"/>
      <c r="BE228" s="119"/>
      <c r="BF228" s="119"/>
      <c r="BG228" s="119"/>
      <c r="BH228" s="119"/>
      <c r="BI228" s="119"/>
      <c r="BJ228" s="119"/>
      <c r="BK228" s="119"/>
      <c r="BL228" s="119"/>
      <c r="BM228" s="119"/>
      <c r="BN228" s="119"/>
      <c r="BO228" s="119"/>
    </row>
    <row r="229" spans="1:67" x14ac:dyDescent="0.2">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9"/>
      <c r="AA229" s="119"/>
      <c r="AB229" s="119"/>
      <c r="AC229" s="119"/>
      <c r="AD229" s="119"/>
      <c r="AE229" s="119"/>
      <c r="AF229" s="119"/>
      <c r="AG229" s="119"/>
      <c r="AH229" s="119"/>
      <c r="AI229" s="119"/>
      <c r="AJ229" s="119"/>
      <c r="AK229" s="119"/>
      <c r="AL229" s="119"/>
      <c r="AM229" s="119"/>
      <c r="AN229" s="119"/>
      <c r="AO229" s="119"/>
      <c r="AP229" s="119"/>
      <c r="AQ229" s="119"/>
      <c r="AR229" s="119"/>
      <c r="AS229" s="119"/>
      <c r="AT229" s="119"/>
      <c r="AU229" s="119"/>
      <c r="AV229" s="119"/>
      <c r="AW229" s="119"/>
      <c r="AX229" s="119"/>
      <c r="AY229" s="119"/>
      <c r="AZ229" s="119"/>
      <c r="BA229" s="119"/>
      <c r="BB229" s="119"/>
      <c r="BC229" s="119"/>
      <c r="BD229" s="119"/>
      <c r="BE229" s="119"/>
      <c r="BF229" s="119"/>
      <c r="BG229" s="119"/>
      <c r="BH229" s="119"/>
      <c r="BI229" s="119"/>
      <c r="BJ229" s="119"/>
      <c r="BK229" s="119"/>
      <c r="BL229" s="119"/>
      <c r="BM229" s="119"/>
      <c r="BN229" s="119"/>
      <c r="BO229" s="119"/>
    </row>
    <row r="230" spans="1:67" ht="63.75" thickBot="1" x14ac:dyDescent="0.3">
      <c r="A230" s="149" t="s">
        <v>25</v>
      </c>
      <c r="B230" s="122" t="s">
        <v>335</v>
      </c>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9"/>
      <c r="AA230" s="119"/>
      <c r="AB230" s="119"/>
      <c r="AC230" s="119"/>
      <c r="AD230" s="119"/>
      <c r="AE230" s="119"/>
      <c r="AF230" s="119"/>
      <c r="AG230" s="119"/>
      <c r="AH230" s="119"/>
      <c r="AI230" s="119"/>
      <c r="AJ230" s="119"/>
      <c r="AK230" s="119"/>
      <c r="AL230" s="119"/>
      <c r="AM230" s="119"/>
      <c r="AN230" s="119"/>
      <c r="AO230" s="119"/>
      <c r="AP230" s="119"/>
      <c r="AQ230" s="119"/>
      <c r="AR230" s="119"/>
      <c r="AS230" s="119"/>
      <c r="AT230" s="119"/>
      <c r="AU230" s="119"/>
      <c r="AV230" s="119"/>
      <c r="AW230" s="119"/>
      <c r="AX230" s="119"/>
      <c r="AY230" s="119"/>
      <c r="AZ230" s="119"/>
      <c r="BA230" s="119"/>
      <c r="BB230" s="119"/>
      <c r="BC230" s="119"/>
      <c r="BD230" s="119"/>
      <c r="BE230" s="119"/>
      <c r="BF230" s="119"/>
      <c r="BG230" s="119"/>
      <c r="BH230" s="119"/>
      <c r="BI230" s="119"/>
      <c r="BJ230" s="119"/>
      <c r="BK230" s="119"/>
      <c r="BL230" s="119"/>
      <c r="BM230" s="119"/>
      <c r="BN230" s="119"/>
      <c r="BO230" s="119"/>
    </row>
    <row r="231" spans="1:67" ht="17.25" thickTop="1" thickBot="1" x14ac:dyDescent="0.3">
      <c r="A231" s="128"/>
      <c r="B231" s="122"/>
      <c r="C231" s="115"/>
      <c r="D231" s="115"/>
      <c r="E231" s="205" t="s">
        <v>209</v>
      </c>
      <c r="F231" s="205" t="s">
        <v>210</v>
      </c>
      <c r="G231" s="205" t="s">
        <v>211</v>
      </c>
      <c r="H231" s="205" t="s">
        <v>208</v>
      </c>
      <c r="I231" s="115"/>
      <c r="J231" s="115"/>
      <c r="K231" s="115"/>
      <c r="L231" s="115"/>
      <c r="M231" s="115"/>
      <c r="N231" s="115"/>
      <c r="O231" s="115"/>
      <c r="P231" s="115"/>
      <c r="Q231" s="115"/>
      <c r="R231" s="115"/>
      <c r="S231" s="115"/>
      <c r="T231" s="115"/>
      <c r="U231" s="115"/>
      <c r="V231" s="115"/>
      <c r="W231" s="115"/>
      <c r="X231" s="115"/>
      <c r="Y231" s="115"/>
      <c r="Z231" s="119"/>
      <c r="AA231" s="119"/>
      <c r="AB231" s="119"/>
      <c r="AC231" s="119"/>
      <c r="AD231" s="119"/>
      <c r="AE231" s="119"/>
      <c r="AF231" s="119"/>
      <c r="AG231" s="119"/>
      <c r="AH231" s="119"/>
      <c r="AI231" s="119"/>
      <c r="AJ231" s="119"/>
      <c r="AK231" s="119"/>
      <c r="AL231" s="119"/>
      <c r="AM231" s="119"/>
      <c r="AN231" s="119"/>
      <c r="AO231" s="119"/>
      <c r="AP231" s="119"/>
      <c r="AQ231" s="119"/>
      <c r="AR231" s="119"/>
      <c r="AS231" s="119"/>
      <c r="AT231" s="119"/>
      <c r="AU231" s="119"/>
      <c r="AV231" s="119"/>
      <c r="AW231" s="119"/>
      <c r="AX231" s="119"/>
      <c r="AY231" s="119"/>
      <c r="AZ231" s="119"/>
      <c r="BA231" s="119"/>
      <c r="BB231" s="119"/>
      <c r="BC231" s="119"/>
      <c r="BD231" s="119"/>
      <c r="BE231" s="119"/>
      <c r="BF231" s="119"/>
      <c r="BG231" s="119"/>
      <c r="BH231" s="119"/>
      <c r="BI231" s="119"/>
      <c r="BJ231" s="119"/>
      <c r="BK231" s="119"/>
      <c r="BL231" s="119"/>
      <c r="BM231" s="119"/>
      <c r="BN231" s="119"/>
      <c r="BO231" s="119"/>
    </row>
    <row r="232" spans="1:67" ht="17.25" thickTop="1" thickBot="1" x14ac:dyDescent="0.25">
      <c r="A232" s="206"/>
      <c r="B232" s="207" t="s">
        <v>252</v>
      </c>
      <c r="C232" s="115"/>
      <c r="D232" s="115"/>
      <c r="E232" s="208"/>
      <c r="F232" s="208"/>
      <c r="G232" s="208"/>
      <c r="H232" s="208"/>
      <c r="I232" s="115"/>
      <c r="J232" s="115"/>
      <c r="K232" s="115"/>
      <c r="L232" s="115"/>
      <c r="M232" s="115"/>
      <c r="N232" s="115"/>
      <c r="O232" s="115"/>
      <c r="P232" s="115"/>
      <c r="Q232" s="115"/>
      <c r="R232" s="115"/>
      <c r="S232" s="115"/>
      <c r="T232" s="115"/>
      <c r="U232" s="115"/>
      <c r="V232" s="115"/>
      <c r="W232" s="115"/>
      <c r="X232" s="115"/>
      <c r="Y232" s="115"/>
      <c r="Z232" s="119"/>
      <c r="AA232" s="119"/>
      <c r="AB232" s="119"/>
      <c r="AC232" s="119"/>
      <c r="AD232" s="119"/>
      <c r="AE232" s="119"/>
      <c r="AF232" s="119"/>
      <c r="AG232" s="119"/>
      <c r="AH232" s="119"/>
      <c r="AI232" s="119"/>
      <c r="AJ232" s="119"/>
      <c r="AK232" s="119"/>
      <c r="AL232" s="119"/>
      <c r="AM232" s="119"/>
      <c r="AN232" s="119"/>
      <c r="AO232" s="119"/>
      <c r="AP232" s="119"/>
      <c r="AQ232" s="119"/>
      <c r="AR232" s="119"/>
      <c r="AS232" s="119"/>
      <c r="AT232" s="119"/>
      <c r="AU232" s="119"/>
      <c r="AV232" s="119"/>
      <c r="AW232" s="119"/>
      <c r="AX232" s="119"/>
      <c r="AY232" s="119"/>
      <c r="AZ232" s="119"/>
      <c r="BA232" s="119"/>
      <c r="BB232" s="119"/>
      <c r="BC232" s="119"/>
      <c r="BD232" s="119"/>
      <c r="BE232" s="119"/>
      <c r="BF232" s="119"/>
      <c r="BG232" s="119"/>
      <c r="BH232" s="119"/>
      <c r="BI232" s="119"/>
      <c r="BJ232" s="119"/>
      <c r="BK232" s="119"/>
      <c r="BL232" s="119"/>
      <c r="BM232" s="119"/>
      <c r="BN232" s="119"/>
      <c r="BO232" s="119"/>
    </row>
    <row r="233" spans="1:67" x14ac:dyDescent="0.2">
      <c r="A233" s="198"/>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9"/>
      <c r="AA233" s="119"/>
      <c r="AB233" s="119"/>
      <c r="AC233" s="119"/>
      <c r="AD233" s="119"/>
      <c r="AE233" s="119"/>
      <c r="AF233" s="119"/>
      <c r="AG233" s="119"/>
      <c r="AH233" s="119"/>
      <c r="AI233" s="119"/>
      <c r="AJ233" s="119"/>
      <c r="AK233" s="119"/>
      <c r="AL233" s="119"/>
      <c r="AM233" s="119"/>
      <c r="AN233" s="119"/>
      <c r="AO233" s="119"/>
      <c r="AP233" s="119"/>
      <c r="AQ233" s="119"/>
      <c r="AR233" s="119"/>
      <c r="AS233" s="119"/>
      <c r="AT233" s="119"/>
      <c r="AU233" s="119"/>
      <c r="AV233" s="119"/>
      <c r="AW233" s="119"/>
      <c r="AX233" s="119"/>
      <c r="AY233" s="119"/>
      <c r="AZ233" s="119"/>
      <c r="BA233" s="119"/>
      <c r="BB233" s="119"/>
      <c r="BC233" s="119"/>
      <c r="BD233" s="119"/>
      <c r="BE233" s="119"/>
      <c r="BF233" s="119"/>
      <c r="BG233" s="119"/>
      <c r="BH233" s="119"/>
      <c r="BI233" s="119"/>
      <c r="BJ233" s="119"/>
      <c r="BK233" s="119"/>
      <c r="BL233" s="119"/>
      <c r="BM233" s="119"/>
      <c r="BN233" s="119"/>
      <c r="BO233" s="119"/>
    </row>
    <row r="234" spans="1:67" ht="15.75" x14ac:dyDescent="0.25">
      <c r="A234" s="209"/>
      <c r="B234" s="122"/>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9"/>
      <c r="AA234" s="119"/>
      <c r="AB234" s="119"/>
      <c r="AC234" s="119"/>
      <c r="AD234" s="119"/>
      <c r="AE234" s="119"/>
      <c r="AF234" s="119"/>
      <c r="AG234" s="119"/>
      <c r="AH234" s="119"/>
      <c r="AI234" s="119"/>
      <c r="AJ234" s="119"/>
      <c r="AK234" s="119"/>
      <c r="AL234" s="119"/>
      <c r="AM234" s="119"/>
      <c r="AN234" s="119"/>
      <c r="AO234" s="119"/>
      <c r="AP234" s="119"/>
      <c r="AQ234" s="119"/>
      <c r="AR234" s="119"/>
      <c r="AS234" s="119"/>
      <c r="AT234" s="119"/>
      <c r="AU234" s="119"/>
      <c r="AV234" s="119"/>
      <c r="AW234" s="119"/>
      <c r="AX234" s="119"/>
      <c r="AY234" s="119"/>
      <c r="AZ234" s="119"/>
      <c r="BA234" s="119"/>
      <c r="BB234" s="119"/>
      <c r="BC234" s="119"/>
      <c r="BD234" s="119"/>
      <c r="BE234" s="119"/>
      <c r="BF234" s="119"/>
      <c r="BG234" s="119"/>
      <c r="BH234" s="119"/>
      <c r="BI234" s="119"/>
      <c r="BJ234" s="119"/>
      <c r="BK234" s="119"/>
      <c r="BL234" s="119"/>
      <c r="BM234" s="119"/>
      <c r="BN234" s="119"/>
      <c r="BO234" s="119"/>
    </row>
    <row r="235" spans="1:67" x14ac:dyDescent="0.2">
      <c r="A235" s="198"/>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9"/>
      <c r="AA235" s="119"/>
      <c r="AB235" s="119"/>
      <c r="AC235" s="119"/>
      <c r="AD235" s="119"/>
      <c r="AE235" s="119"/>
      <c r="AF235" s="119"/>
      <c r="AG235" s="119"/>
      <c r="AH235" s="119"/>
      <c r="AI235" s="119"/>
      <c r="AJ235" s="119"/>
      <c r="AK235" s="119"/>
      <c r="AL235" s="119"/>
      <c r="AM235" s="119"/>
      <c r="AN235" s="119"/>
      <c r="AO235" s="119"/>
      <c r="AP235" s="119"/>
      <c r="AQ235" s="119"/>
      <c r="AR235" s="119"/>
      <c r="AS235" s="119"/>
      <c r="AT235" s="119"/>
      <c r="AU235" s="119"/>
      <c r="AV235" s="119"/>
      <c r="AW235" s="119"/>
      <c r="AX235" s="119"/>
      <c r="AY235" s="119"/>
      <c r="AZ235" s="119"/>
      <c r="BA235" s="119"/>
      <c r="BB235" s="119"/>
      <c r="BC235" s="119"/>
      <c r="BD235" s="119"/>
      <c r="BE235" s="119"/>
      <c r="BF235" s="119"/>
      <c r="BG235" s="119"/>
      <c r="BH235" s="119"/>
      <c r="BI235" s="119"/>
      <c r="BJ235" s="119"/>
      <c r="BK235" s="119"/>
      <c r="BL235" s="119"/>
      <c r="BM235" s="119"/>
      <c r="BN235" s="119"/>
      <c r="BO235" s="119"/>
    </row>
    <row r="236" spans="1:67" x14ac:dyDescent="0.2">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119"/>
      <c r="BO236" s="119"/>
    </row>
    <row r="237" spans="1:67" ht="18.75" x14ac:dyDescent="0.3">
      <c r="A237" s="148"/>
      <c r="B237" s="124" t="s">
        <v>145</v>
      </c>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9"/>
      <c r="AA237" s="119"/>
      <c r="AB237" s="11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119"/>
      <c r="BH237" s="119"/>
      <c r="BI237" s="119"/>
      <c r="BJ237" s="119"/>
      <c r="BK237" s="119"/>
      <c r="BL237" s="119"/>
      <c r="BM237" s="119"/>
      <c r="BN237" s="119"/>
      <c r="BO237" s="119"/>
    </row>
    <row r="238" spans="1:67" ht="18.75" x14ac:dyDescent="0.3">
      <c r="A238" s="115"/>
      <c r="B238" s="126" t="s">
        <v>24</v>
      </c>
      <c r="C238" s="115"/>
      <c r="D238" s="210"/>
      <c r="E238" s="210"/>
      <c r="F238" s="210"/>
      <c r="G238" s="210"/>
      <c r="H238" s="115"/>
      <c r="I238" s="115"/>
      <c r="J238" s="115"/>
      <c r="K238" s="115"/>
      <c r="L238" s="115"/>
      <c r="M238" s="115"/>
      <c r="N238" s="115"/>
      <c r="O238" s="115"/>
      <c r="P238" s="115"/>
      <c r="Q238" s="115"/>
      <c r="R238" s="115"/>
      <c r="S238" s="115"/>
      <c r="T238" s="115"/>
      <c r="U238" s="115"/>
      <c r="V238" s="115"/>
      <c r="W238" s="115"/>
      <c r="X238" s="115"/>
      <c r="Y238" s="115"/>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119"/>
      <c r="BJ238" s="119"/>
      <c r="BK238" s="119"/>
      <c r="BL238" s="119"/>
      <c r="BM238" s="119"/>
      <c r="BN238" s="119"/>
      <c r="BO238" s="119"/>
    </row>
    <row r="239" spans="1:67" ht="15.75" x14ac:dyDescent="0.25">
      <c r="A239" s="115"/>
      <c r="B239" s="115"/>
      <c r="C239" s="115"/>
      <c r="D239" s="211"/>
      <c r="E239" s="210"/>
      <c r="F239" s="211"/>
      <c r="G239" s="210"/>
      <c r="H239" s="115"/>
      <c r="I239" s="115"/>
      <c r="J239" s="115"/>
      <c r="K239" s="115"/>
      <c r="L239" s="115"/>
      <c r="M239" s="115"/>
      <c r="N239" s="115"/>
      <c r="O239" s="115"/>
      <c r="P239" s="115"/>
      <c r="Q239" s="115"/>
      <c r="R239" s="115"/>
      <c r="S239" s="115"/>
      <c r="T239" s="115"/>
      <c r="U239" s="115"/>
      <c r="V239" s="115"/>
      <c r="W239" s="115"/>
      <c r="X239" s="115"/>
      <c r="Y239" s="115"/>
      <c r="Z239" s="119"/>
      <c r="AA239" s="119"/>
      <c r="AB239" s="11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119"/>
      <c r="BO239" s="119"/>
    </row>
    <row r="240" spans="1:67" ht="111" thickBot="1" x14ac:dyDescent="0.3">
      <c r="A240" s="149" t="s">
        <v>25</v>
      </c>
      <c r="B240" s="122" t="s">
        <v>332</v>
      </c>
      <c r="C240" s="115"/>
      <c r="D240" s="210"/>
      <c r="E240" s="210"/>
      <c r="F240" s="210"/>
      <c r="G240" s="210"/>
      <c r="H240" s="115"/>
      <c r="I240" s="115"/>
      <c r="J240" s="115"/>
      <c r="K240" s="115"/>
      <c r="L240" s="115"/>
      <c r="M240" s="115"/>
      <c r="N240" s="115"/>
      <c r="O240" s="115"/>
      <c r="P240" s="115"/>
      <c r="Q240" s="115"/>
      <c r="R240" s="115"/>
      <c r="S240" s="115"/>
      <c r="T240" s="115"/>
      <c r="U240" s="115"/>
      <c r="V240" s="115"/>
      <c r="W240" s="115"/>
      <c r="X240" s="115"/>
      <c r="Y240" s="115"/>
      <c r="Z240" s="119"/>
      <c r="AA240" s="119"/>
      <c r="AB240" s="119"/>
      <c r="AC240" s="119"/>
      <c r="AD240" s="119"/>
      <c r="AE240" s="119"/>
      <c r="AF240" s="119"/>
      <c r="AG240" s="119"/>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119"/>
      <c r="BO240" s="119"/>
    </row>
    <row r="241" spans="1:67" ht="16.5" thickBot="1" x14ac:dyDescent="0.3">
      <c r="A241" s="128"/>
      <c r="B241" s="122"/>
      <c r="C241" s="115"/>
      <c r="D241" s="212" t="s">
        <v>253</v>
      </c>
      <c r="E241" s="213"/>
      <c r="F241" s="115"/>
      <c r="G241" s="115"/>
      <c r="H241" s="115"/>
      <c r="I241" s="115"/>
      <c r="J241" s="115"/>
      <c r="K241" s="115"/>
      <c r="L241" s="115"/>
      <c r="M241" s="115"/>
      <c r="N241" s="115"/>
      <c r="O241" s="115"/>
      <c r="P241" s="115"/>
      <c r="Q241" s="115"/>
      <c r="R241" s="115"/>
      <c r="S241" s="115"/>
      <c r="T241" s="115"/>
      <c r="U241" s="115"/>
      <c r="V241" s="115"/>
      <c r="W241" s="115"/>
      <c r="X241" s="115"/>
      <c r="Y241" s="115"/>
      <c r="Z241" s="119"/>
      <c r="AA241" s="119"/>
      <c r="AB241" s="11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119"/>
      <c r="BO241" s="119"/>
    </row>
    <row r="242" spans="1:67" ht="95.25" thickBot="1" x14ac:dyDescent="0.3">
      <c r="A242" s="149" t="s">
        <v>26</v>
      </c>
      <c r="B242" s="122" t="s">
        <v>283</v>
      </c>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9"/>
      <c r="AA242" s="119"/>
      <c r="AB242" s="119"/>
      <c r="AC242" s="119"/>
      <c r="AD242" s="119"/>
      <c r="AE242" s="119"/>
      <c r="AF242" s="119"/>
      <c r="AG242" s="119"/>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c r="BD242" s="119"/>
      <c r="BE242" s="119"/>
      <c r="BF242" s="119"/>
      <c r="BG242" s="119"/>
      <c r="BH242" s="119"/>
      <c r="BI242" s="119"/>
      <c r="BJ242" s="119"/>
      <c r="BK242" s="119"/>
      <c r="BL242" s="119"/>
      <c r="BM242" s="119"/>
      <c r="BN242" s="119"/>
      <c r="BO242" s="119"/>
    </row>
    <row r="243" spans="1:67" ht="16.5" thickBot="1" x14ac:dyDescent="0.25">
      <c r="A243" s="128"/>
      <c r="C243" s="115"/>
      <c r="D243" s="480" t="s">
        <v>317</v>
      </c>
      <c r="E243" s="115"/>
      <c r="F243" s="481" t="s">
        <v>318</v>
      </c>
      <c r="G243" s="115"/>
      <c r="H243" s="115"/>
      <c r="I243" s="115"/>
      <c r="J243" s="115"/>
      <c r="K243" s="115"/>
      <c r="L243" s="115"/>
      <c r="M243" s="115"/>
      <c r="N243" s="115"/>
      <c r="O243" s="115"/>
      <c r="P243" s="115"/>
      <c r="Q243" s="115"/>
      <c r="R243" s="115"/>
      <c r="S243" s="115"/>
      <c r="T243" s="115"/>
      <c r="U243" s="115"/>
      <c r="V243" s="115"/>
      <c r="W243" s="115"/>
      <c r="X243" s="115"/>
      <c r="Y243" s="115"/>
      <c r="Z243" s="119"/>
      <c r="AA243" s="119"/>
      <c r="AB243" s="119"/>
      <c r="AC243" s="119"/>
      <c r="AD243" s="119"/>
      <c r="AE243" s="119"/>
      <c r="AF243" s="119"/>
      <c r="AG243" s="119"/>
      <c r="AH243" s="119"/>
      <c r="AI243" s="119"/>
      <c r="AJ243" s="119"/>
      <c r="AK243" s="119"/>
      <c r="AL243" s="119"/>
      <c r="AM243" s="119"/>
      <c r="AN243" s="119"/>
      <c r="AO243" s="119"/>
      <c r="AP243" s="119"/>
      <c r="AQ243" s="119"/>
      <c r="AR243" s="119"/>
      <c r="AS243" s="119"/>
      <c r="AT243" s="119"/>
      <c r="AU243" s="119"/>
      <c r="AV243" s="119"/>
      <c r="AW243" s="119"/>
      <c r="AX243" s="119"/>
      <c r="AY243" s="119"/>
      <c r="AZ243" s="119"/>
      <c r="BA243" s="119"/>
      <c r="BB243" s="119"/>
      <c r="BC243" s="119"/>
      <c r="BD243" s="119"/>
      <c r="BE243" s="119"/>
      <c r="BF243" s="119"/>
      <c r="BG243" s="119"/>
      <c r="BH243" s="119"/>
      <c r="BI243" s="119"/>
      <c r="BJ243" s="119"/>
      <c r="BK243" s="119"/>
      <c r="BL243" s="119"/>
      <c r="BM243" s="119"/>
      <c r="BN243" s="119"/>
      <c r="BO243" s="119"/>
    </row>
    <row r="244" spans="1:67" ht="16.5" thickBot="1" x14ac:dyDescent="0.3">
      <c r="A244" s="206"/>
      <c r="B244" s="214" t="s">
        <v>266</v>
      </c>
      <c r="C244" s="115"/>
      <c r="G244" s="115"/>
      <c r="H244" s="115"/>
      <c r="I244" s="115"/>
      <c r="J244" s="115"/>
      <c r="K244" s="115"/>
      <c r="L244" s="115"/>
      <c r="M244" s="115"/>
      <c r="N244" s="115"/>
      <c r="O244" s="115"/>
      <c r="P244" s="115"/>
      <c r="Q244" s="115"/>
      <c r="R244" s="115"/>
      <c r="S244" s="115"/>
      <c r="T244" s="115"/>
      <c r="U244" s="115"/>
      <c r="V244" s="115"/>
      <c r="W244" s="115"/>
      <c r="X244" s="115"/>
      <c r="Y244" s="115"/>
      <c r="Z244" s="119"/>
      <c r="AA244" s="119"/>
      <c r="AB244" s="119"/>
      <c r="AC244" s="119"/>
      <c r="AD244" s="119"/>
      <c r="AE244" s="119"/>
      <c r="AF244" s="119"/>
      <c r="AG244" s="119"/>
      <c r="AH244" s="119"/>
      <c r="AI244" s="119"/>
      <c r="AJ244" s="119"/>
      <c r="AK244" s="119"/>
      <c r="AL244" s="119"/>
      <c r="AM244" s="119"/>
      <c r="AN244" s="119"/>
      <c r="AO244" s="119"/>
      <c r="AP244" s="119"/>
      <c r="AQ244" s="119"/>
      <c r="AR244" s="119"/>
      <c r="AS244" s="119"/>
      <c r="AT244" s="119"/>
      <c r="AU244" s="119"/>
      <c r="AV244" s="119"/>
      <c r="AW244" s="119"/>
      <c r="AX244" s="119"/>
      <c r="AY244" s="119"/>
      <c r="AZ244" s="119"/>
      <c r="BA244" s="119"/>
      <c r="BB244" s="119"/>
      <c r="BC244" s="119"/>
      <c r="BD244" s="119"/>
      <c r="BE244" s="119"/>
      <c r="BF244" s="119"/>
      <c r="BG244" s="119"/>
      <c r="BH244" s="119"/>
      <c r="BI244" s="119"/>
      <c r="BJ244" s="119"/>
      <c r="BK244" s="119"/>
      <c r="BL244" s="119"/>
      <c r="BM244" s="119"/>
      <c r="BN244" s="119"/>
      <c r="BO244" s="119"/>
    </row>
    <row r="245" spans="1:67" ht="16.5" thickBot="1" x14ac:dyDescent="0.3">
      <c r="A245" s="115"/>
      <c r="B245" s="214" t="s">
        <v>140</v>
      </c>
      <c r="C245" s="115"/>
      <c r="D245" s="215"/>
      <c r="E245" s="115"/>
      <c r="F245" s="152"/>
      <c r="G245" s="115"/>
      <c r="H245" s="115"/>
      <c r="I245" s="115"/>
      <c r="J245" s="115"/>
      <c r="K245" s="115"/>
      <c r="L245" s="115"/>
      <c r="M245" s="115"/>
      <c r="N245" s="115"/>
      <c r="O245" s="115"/>
      <c r="P245" s="115"/>
      <c r="Q245" s="115"/>
      <c r="R245" s="115"/>
      <c r="S245" s="115"/>
      <c r="T245" s="115"/>
      <c r="U245" s="115"/>
      <c r="V245" s="115"/>
      <c r="W245" s="115"/>
      <c r="X245" s="115"/>
      <c r="Y245" s="115"/>
      <c r="Z245" s="119"/>
      <c r="AA245" s="119"/>
      <c r="AB245" s="119"/>
      <c r="AC245" s="119"/>
      <c r="AD245" s="119"/>
      <c r="AE245" s="119"/>
      <c r="AF245" s="119"/>
      <c r="AG245" s="119"/>
      <c r="AH245" s="119"/>
      <c r="AI245" s="119"/>
      <c r="AJ245" s="119"/>
      <c r="AK245" s="119"/>
      <c r="AL245" s="119"/>
      <c r="AM245" s="119"/>
      <c r="AN245" s="119"/>
      <c r="AO245" s="119"/>
      <c r="AP245" s="119"/>
      <c r="AQ245" s="119"/>
      <c r="AR245" s="119"/>
      <c r="AS245" s="119"/>
      <c r="AT245" s="119"/>
      <c r="AU245" s="119"/>
      <c r="AV245" s="119"/>
      <c r="AW245" s="119"/>
      <c r="AX245" s="119"/>
      <c r="AY245" s="119"/>
      <c r="AZ245" s="119"/>
      <c r="BA245" s="119"/>
      <c r="BB245" s="119"/>
      <c r="BC245" s="119"/>
      <c r="BD245" s="119"/>
      <c r="BE245" s="119"/>
      <c r="BF245" s="119"/>
      <c r="BG245" s="119"/>
      <c r="BH245" s="119"/>
      <c r="BI245" s="119"/>
      <c r="BJ245" s="119"/>
      <c r="BK245" s="119"/>
      <c r="BL245" s="119"/>
      <c r="BM245" s="119"/>
      <c r="BN245" s="119"/>
      <c r="BO245" s="119"/>
    </row>
    <row r="246" spans="1:67" ht="15.75" x14ac:dyDescent="0.25">
      <c r="A246" s="115"/>
      <c r="B246" s="216" t="s">
        <v>143</v>
      </c>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9"/>
      <c r="AA246" s="119"/>
      <c r="AB246" s="11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19"/>
      <c r="AY246" s="119"/>
      <c r="AZ246" s="119"/>
      <c r="BA246" s="119"/>
      <c r="BB246" s="119"/>
      <c r="BC246" s="119"/>
      <c r="BD246" s="119"/>
      <c r="BE246" s="119"/>
      <c r="BF246" s="119"/>
      <c r="BG246" s="119"/>
      <c r="BH246" s="119"/>
      <c r="BI246" s="119"/>
      <c r="BJ246" s="119"/>
      <c r="BK246" s="119"/>
      <c r="BL246" s="119"/>
      <c r="BM246" s="119"/>
      <c r="BN246" s="119"/>
      <c r="BO246" s="119"/>
    </row>
    <row r="247" spans="1:67" ht="16.5" thickBot="1" x14ac:dyDescent="0.3">
      <c r="A247" s="115"/>
      <c r="B247" s="216" t="s">
        <v>141</v>
      </c>
      <c r="C247" s="115"/>
      <c r="D247" s="115"/>
      <c r="E247" s="115"/>
      <c r="F247" s="217"/>
      <c r="G247" s="115"/>
      <c r="H247" s="115"/>
      <c r="I247" s="115"/>
      <c r="J247" s="115"/>
      <c r="K247" s="115"/>
      <c r="L247" s="115"/>
      <c r="M247" s="115"/>
      <c r="N247" s="115"/>
      <c r="O247" s="115"/>
      <c r="P247" s="115"/>
      <c r="Q247" s="115"/>
      <c r="R247" s="115"/>
      <c r="S247" s="115"/>
      <c r="T247" s="115"/>
      <c r="U247" s="115"/>
      <c r="V247" s="115"/>
      <c r="W247" s="115"/>
      <c r="X247" s="115"/>
      <c r="Y247" s="115"/>
      <c r="Z247" s="119"/>
      <c r="AA247" s="119"/>
      <c r="AB247" s="11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AX247" s="119"/>
      <c r="AY247" s="119"/>
      <c r="AZ247" s="119"/>
      <c r="BA247" s="119"/>
      <c r="BB247" s="119"/>
      <c r="BC247" s="119"/>
      <c r="BD247" s="119"/>
      <c r="BE247" s="119"/>
      <c r="BF247" s="119"/>
      <c r="BG247" s="119"/>
      <c r="BH247" s="119"/>
      <c r="BI247" s="119"/>
      <c r="BJ247" s="119"/>
      <c r="BK247" s="119"/>
      <c r="BL247" s="119"/>
      <c r="BM247" s="119"/>
      <c r="BN247" s="119"/>
      <c r="BO247" s="119"/>
    </row>
    <row r="248" spans="1:67" ht="16.5" thickBot="1" x14ac:dyDescent="0.3">
      <c r="A248" s="115"/>
      <c r="B248" s="216" t="s">
        <v>142</v>
      </c>
      <c r="C248" s="115"/>
      <c r="D248" s="477" t="s">
        <v>21</v>
      </c>
      <c r="E248" s="115"/>
      <c r="F248" s="477" t="s">
        <v>21</v>
      </c>
      <c r="G248" s="115"/>
      <c r="H248" s="115"/>
      <c r="I248" s="115"/>
      <c r="J248" s="115"/>
      <c r="K248" s="115"/>
      <c r="L248" s="115"/>
      <c r="M248" s="115"/>
      <c r="N248" s="115"/>
      <c r="O248" s="115"/>
      <c r="P248" s="115"/>
      <c r="Q248" s="115"/>
      <c r="R248" s="115"/>
      <c r="S248" s="115"/>
      <c r="T248" s="115"/>
      <c r="U248" s="115"/>
      <c r="V248" s="115"/>
      <c r="W248" s="115"/>
      <c r="X248" s="115"/>
      <c r="Y248" s="115"/>
      <c r="Z248" s="119"/>
      <c r="AA248" s="119"/>
      <c r="AB248" s="119"/>
      <c r="AC248" s="119"/>
      <c r="AD248" s="119"/>
      <c r="AE248" s="119"/>
      <c r="AF248" s="119"/>
      <c r="AG248" s="119"/>
      <c r="AH248" s="119"/>
      <c r="AI248" s="119"/>
      <c r="AJ248" s="119"/>
      <c r="AK248" s="119"/>
      <c r="AL248" s="119"/>
      <c r="AM248" s="119"/>
      <c r="AN248" s="119"/>
      <c r="AO248" s="119"/>
      <c r="AP248" s="119"/>
      <c r="AQ248" s="119"/>
      <c r="AR248" s="119"/>
      <c r="AS248" s="119"/>
      <c r="AT248" s="119"/>
      <c r="AU248" s="119"/>
      <c r="AV248" s="119"/>
      <c r="AW248" s="119"/>
      <c r="AX248" s="119"/>
      <c r="AY248" s="119"/>
      <c r="AZ248" s="119"/>
      <c r="BA248" s="119"/>
      <c r="BB248" s="119"/>
      <c r="BC248" s="119"/>
      <c r="BD248" s="119"/>
      <c r="BE248" s="119"/>
      <c r="BF248" s="119"/>
      <c r="BG248" s="119"/>
      <c r="BH248" s="119"/>
      <c r="BI248" s="119"/>
      <c r="BJ248" s="119"/>
      <c r="BK248" s="119"/>
      <c r="BL248" s="119"/>
      <c r="BM248" s="119"/>
      <c r="BN248" s="119"/>
      <c r="BO248" s="119"/>
    </row>
    <row r="249" spans="1:67" x14ac:dyDescent="0.2">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9"/>
      <c r="AA249" s="119"/>
      <c r="AB249" s="119"/>
      <c r="AC249" s="119"/>
      <c r="AD249" s="119"/>
      <c r="AE249" s="119"/>
      <c r="AF249" s="119"/>
      <c r="AG249" s="119"/>
      <c r="AH249" s="119"/>
      <c r="AI249" s="119"/>
      <c r="AJ249" s="119"/>
      <c r="AK249" s="119"/>
      <c r="AL249" s="119"/>
      <c r="AM249" s="119"/>
      <c r="AN249" s="119"/>
      <c r="AO249" s="119"/>
      <c r="AP249" s="119"/>
      <c r="AQ249" s="119"/>
      <c r="AR249" s="119"/>
      <c r="AS249" s="119"/>
      <c r="AT249" s="119"/>
      <c r="AU249" s="119"/>
      <c r="AV249" s="119"/>
      <c r="AW249" s="119"/>
      <c r="AX249" s="119"/>
      <c r="AY249" s="119"/>
      <c r="AZ249" s="119"/>
      <c r="BA249" s="119"/>
      <c r="BB249" s="119"/>
      <c r="BC249" s="119"/>
      <c r="BD249" s="119"/>
      <c r="BE249" s="119"/>
      <c r="BF249" s="119"/>
      <c r="BG249" s="119"/>
      <c r="BH249" s="119"/>
      <c r="BI249" s="119"/>
      <c r="BJ249" s="119"/>
      <c r="BK249" s="119"/>
      <c r="BL249" s="119"/>
      <c r="BM249" s="119"/>
      <c r="BN249" s="119"/>
      <c r="BO249" s="119"/>
    </row>
    <row r="250" spans="1:67" ht="15.75" x14ac:dyDescent="0.25">
      <c r="B250" s="218" t="s">
        <v>5</v>
      </c>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9"/>
      <c r="AA250" s="119"/>
      <c r="AB250" s="119"/>
      <c r="AC250" s="119"/>
      <c r="AD250" s="119"/>
      <c r="AE250" s="119"/>
      <c r="AF250" s="119"/>
      <c r="AG250" s="119"/>
      <c r="AH250" s="119"/>
      <c r="AI250" s="119"/>
      <c r="AJ250" s="119"/>
      <c r="AK250" s="119"/>
      <c r="AL250" s="119"/>
      <c r="AM250" s="119"/>
      <c r="AN250" s="119"/>
      <c r="AO250" s="119"/>
      <c r="AP250" s="119"/>
      <c r="AQ250" s="119"/>
      <c r="AR250" s="119"/>
      <c r="AS250" s="119"/>
      <c r="AT250" s="119"/>
      <c r="AU250" s="119"/>
      <c r="AV250" s="119"/>
      <c r="AW250" s="119"/>
      <c r="AX250" s="119"/>
      <c r="AY250" s="119"/>
      <c r="AZ250" s="119"/>
      <c r="BA250" s="119"/>
      <c r="BB250" s="119"/>
      <c r="BC250" s="119"/>
      <c r="BD250" s="119"/>
      <c r="BE250" s="119"/>
      <c r="BF250" s="119"/>
      <c r="BG250" s="119"/>
      <c r="BH250" s="119"/>
      <c r="BI250" s="119"/>
      <c r="BJ250" s="119"/>
      <c r="BK250" s="119"/>
      <c r="BL250" s="119"/>
      <c r="BM250" s="119"/>
      <c r="BN250" s="119"/>
      <c r="BO250" s="119"/>
    </row>
    <row r="251" spans="1:67" ht="13.5" thickBot="1" x14ac:dyDescent="0.25">
      <c r="A251" s="141"/>
      <c r="B251" s="219"/>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9"/>
      <c r="AA251" s="119"/>
      <c r="AB251" s="119"/>
      <c r="AC251" s="119"/>
      <c r="AD251" s="119"/>
      <c r="AE251" s="119"/>
      <c r="AF251" s="119"/>
      <c r="AG251" s="119"/>
      <c r="AH251" s="119"/>
      <c r="AI251" s="119"/>
      <c r="AJ251" s="119"/>
      <c r="AK251" s="119"/>
      <c r="AL251" s="119"/>
      <c r="AM251" s="119"/>
      <c r="AN251" s="119"/>
      <c r="AO251" s="119"/>
      <c r="AP251" s="119"/>
      <c r="AQ251" s="119"/>
      <c r="AR251" s="119"/>
      <c r="AS251" s="119"/>
      <c r="AT251" s="119"/>
      <c r="AU251" s="119"/>
      <c r="AV251" s="119"/>
      <c r="AW251" s="119"/>
      <c r="AX251" s="119"/>
      <c r="AY251" s="119"/>
      <c r="AZ251" s="119"/>
      <c r="BA251" s="119"/>
      <c r="BB251" s="119"/>
      <c r="BC251" s="119"/>
      <c r="BD251" s="119"/>
      <c r="BE251" s="119"/>
      <c r="BF251" s="119"/>
      <c r="BG251" s="119"/>
      <c r="BH251" s="119"/>
      <c r="BI251" s="119"/>
      <c r="BJ251" s="119"/>
      <c r="BK251" s="119"/>
      <c r="BL251" s="119"/>
      <c r="BM251" s="119"/>
      <c r="BN251" s="119"/>
      <c r="BO251" s="119"/>
    </row>
    <row r="252" spans="1:67" ht="30.75" customHeight="1" thickBot="1" x14ac:dyDescent="0.25">
      <c r="A252" s="220" t="s">
        <v>25</v>
      </c>
      <c r="B252" s="413">
        <f t="shared" ref="B252:B261" si="0">B26</f>
        <v>0</v>
      </c>
      <c r="C252" s="411"/>
      <c r="D252" s="410"/>
      <c r="E252" s="411"/>
      <c r="F252" s="410"/>
      <c r="G252" s="115"/>
      <c r="H252" s="115"/>
      <c r="I252" s="115"/>
      <c r="J252" s="115"/>
      <c r="K252" s="115"/>
      <c r="L252" s="115"/>
      <c r="M252" s="115"/>
      <c r="N252" s="115"/>
      <c r="O252" s="115"/>
      <c r="P252" s="115"/>
      <c r="Q252" s="115"/>
      <c r="R252" s="115"/>
      <c r="S252" s="115"/>
      <c r="T252" s="115"/>
      <c r="U252" s="115"/>
      <c r="V252" s="115"/>
      <c r="W252" s="115"/>
      <c r="X252" s="115"/>
      <c r="Y252" s="115"/>
      <c r="Z252" s="119"/>
      <c r="AA252" s="119"/>
      <c r="AB252" s="11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AX252" s="119"/>
      <c r="AY252" s="119"/>
      <c r="AZ252" s="119"/>
      <c r="BA252" s="119"/>
      <c r="BB252" s="119"/>
      <c r="BC252" s="119"/>
      <c r="BD252" s="119"/>
      <c r="BE252" s="119"/>
      <c r="BF252" s="119"/>
      <c r="BG252" s="119"/>
      <c r="BH252" s="119"/>
      <c r="BI252" s="119"/>
      <c r="BJ252" s="119"/>
      <c r="BK252" s="119"/>
      <c r="BL252" s="119"/>
      <c r="BM252" s="119"/>
      <c r="BN252" s="119"/>
      <c r="BO252" s="119"/>
    </row>
    <row r="253" spans="1:67" ht="30.75" customHeight="1" thickBot="1" x14ac:dyDescent="0.25">
      <c r="A253" s="220" t="s">
        <v>26</v>
      </c>
      <c r="B253" s="413">
        <f t="shared" si="0"/>
        <v>0</v>
      </c>
      <c r="C253" s="411"/>
      <c r="D253" s="410"/>
      <c r="E253" s="411"/>
      <c r="F253" s="410"/>
      <c r="G253" s="115"/>
      <c r="H253" s="115"/>
      <c r="I253" s="115"/>
      <c r="J253" s="115"/>
      <c r="K253" s="115"/>
      <c r="L253" s="115"/>
      <c r="M253" s="115"/>
      <c r="N253" s="115"/>
      <c r="O253" s="115"/>
      <c r="P253" s="115"/>
      <c r="Q253" s="115"/>
      <c r="R253" s="115"/>
      <c r="S253" s="115"/>
      <c r="T253" s="115"/>
      <c r="U253" s="115"/>
      <c r="V253" s="115"/>
      <c r="W253" s="115"/>
      <c r="X253" s="115"/>
      <c r="Y253" s="115"/>
      <c r="Z253" s="119"/>
      <c r="AA253" s="119"/>
      <c r="AB253" s="11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c r="BD253" s="119"/>
      <c r="BE253" s="119"/>
      <c r="BF253" s="119"/>
      <c r="BG253" s="119"/>
      <c r="BH253" s="119"/>
      <c r="BI253" s="119"/>
      <c r="BJ253" s="119"/>
      <c r="BK253" s="119"/>
      <c r="BL253" s="119"/>
      <c r="BM253" s="119"/>
      <c r="BN253" s="119"/>
      <c r="BO253" s="119"/>
    </row>
    <row r="254" spans="1:67" ht="30.75" customHeight="1" thickBot="1" x14ac:dyDescent="0.25">
      <c r="A254" s="220" t="s">
        <v>33</v>
      </c>
      <c r="B254" s="413">
        <f t="shared" si="0"/>
        <v>0</v>
      </c>
      <c r="C254" s="411"/>
      <c r="D254" s="410"/>
      <c r="E254" s="411"/>
      <c r="F254" s="410"/>
      <c r="G254" s="115"/>
      <c r="H254" s="115"/>
      <c r="I254" s="115"/>
      <c r="J254" s="115"/>
      <c r="K254" s="115"/>
      <c r="L254" s="115"/>
      <c r="M254" s="115"/>
      <c r="N254" s="115"/>
      <c r="O254" s="115"/>
      <c r="P254" s="115"/>
      <c r="Q254" s="115"/>
      <c r="R254" s="115"/>
      <c r="S254" s="115"/>
      <c r="T254" s="115"/>
      <c r="U254" s="115"/>
      <c r="V254" s="115"/>
      <c r="W254" s="115"/>
      <c r="X254" s="115"/>
      <c r="Y254" s="115"/>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row>
    <row r="255" spans="1:67" ht="30.75" customHeight="1" thickBot="1" x14ac:dyDescent="0.25">
      <c r="A255" s="220" t="s">
        <v>32</v>
      </c>
      <c r="B255" s="413">
        <f t="shared" si="0"/>
        <v>0</v>
      </c>
      <c r="C255" s="411"/>
      <c r="D255" s="410"/>
      <c r="E255" s="411"/>
      <c r="F255" s="410"/>
      <c r="G255" s="115"/>
      <c r="H255" s="115"/>
      <c r="I255" s="115"/>
      <c r="J255" s="115"/>
      <c r="K255" s="115"/>
      <c r="L255" s="115"/>
      <c r="M255" s="115"/>
      <c r="N255" s="115"/>
      <c r="O255" s="115"/>
      <c r="P255" s="115"/>
      <c r="Q255" s="115"/>
      <c r="R255" s="115"/>
      <c r="S255" s="115"/>
      <c r="T255" s="115"/>
      <c r="U255" s="115"/>
      <c r="V255" s="115"/>
      <c r="W255" s="115"/>
      <c r="X255" s="115"/>
      <c r="Y255" s="115"/>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19"/>
      <c r="AY255" s="119"/>
      <c r="AZ255" s="119"/>
      <c r="BA255" s="119"/>
      <c r="BB255" s="119"/>
      <c r="BC255" s="119"/>
      <c r="BD255" s="119"/>
      <c r="BE255" s="119"/>
      <c r="BF255" s="119"/>
      <c r="BG255" s="119"/>
      <c r="BH255" s="119"/>
      <c r="BI255" s="119"/>
      <c r="BJ255" s="119"/>
      <c r="BK255" s="119"/>
      <c r="BL255" s="119"/>
      <c r="BM255" s="119"/>
      <c r="BN255" s="119"/>
      <c r="BO255" s="119"/>
    </row>
    <row r="256" spans="1:67" ht="30.75" customHeight="1" thickBot="1" x14ac:dyDescent="0.25">
      <c r="A256" s="220" t="s">
        <v>31</v>
      </c>
      <c r="B256" s="413">
        <f t="shared" si="0"/>
        <v>0</v>
      </c>
      <c r="C256" s="411"/>
      <c r="D256" s="410"/>
      <c r="E256" s="411"/>
      <c r="F256" s="410"/>
      <c r="G256" s="115"/>
      <c r="H256" s="115"/>
      <c r="I256" s="115"/>
      <c r="J256" s="115"/>
      <c r="K256" s="115"/>
      <c r="L256" s="115"/>
      <c r="M256" s="115"/>
      <c r="N256" s="115"/>
      <c r="O256" s="115"/>
      <c r="P256" s="115"/>
      <c r="Q256" s="115"/>
      <c r="R256" s="115"/>
      <c r="S256" s="115"/>
      <c r="T256" s="115"/>
      <c r="U256" s="115"/>
      <c r="V256" s="115"/>
      <c r="W256" s="115"/>
      <c r="X256" s="115"/>
      <c r="Y256" s="115"/>
      <c r="Z256" s="119"/>
      <c r="AA256" s="119"/>
      <c r="AB256" s="11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c r="AX256" s="119"/>
      <c r="AY256" s="119"/>
      <c r="AZ256" s="119"/>
      <c r="BA256" s="119"/>
      <c r="BB256" s="119"/>
      <c r="BC256" s="119"/>
      <c r="BD256" s="119"/>
      <c r="BE256" s="119"/>
      <c r="BF256" s="119"/>
      <c r="BG256" s="119"/>
      <c r="BH256" s="119"/>
      <c r="BI256" s="119"/>
      <c r="BJ256" s="119"/>
      <c r="BK256" s="119"/>
      <c r="BL256" s="119"/>
      <c r="BM256" s="119"/>
      <c r="BN256" s="119"/>
      <c r="BO256" s="119"/>
    </row>
    <row r="257" spans="1:67" ht="30.75" customHeight="1" thickBot="1" x14ac:dyDescent="0.25">
      <c r="A257" s="220" t="s">
        <v>30</v>
      </c>
      <c r="B257" s="413">
        <f t="shared" si="0"/>
        <v>0</v>
      </c>
      <c r="C257" s="411"/>
      <c r="D257" s="410"/>
      <c r="E257" s="411"/>
      <c r="F257" s="410"/>
      <c r="G257" s="115"/>
      <c r="H257" s="115"/>
      <c r="I257" s="115"/>
      <c r="J257" s="115"/>
      <c r="K257" s="115"/>
      <c r="L257" s="115"/>
      <c r="M257" s="115"/>
      <c r="N257" s="115"/>
      <c r="O257" s="115"/>
      <c r="P257" s="115"/>
      <c r="Q257" s="115"/>
      <c r="R257" s="115"/>
      <c r="S257" s="115"/>
      <c r="T257" s="115"/>
      <c r="U257" s="115"/>
      <c r="V257" s="115"/>
      <c r="W257" s="115"/>
      <c r="X257" s="115"/>
      <c r="Y257" s="115"/>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119"/>
      <c r="BO257" s="119"/>
    </row>
    <row r="258" spans="1:67" ht="30.75" customHeight="1" thickBot="1" x14ac:dyDescent="0.25">
      <c r="A258" s="220" t="s">
        <v>29</v>
      </c>
      <c r="B258" s="413">
        <f t="shared" si="0"/>
        <v>0</v>
      </c>
      <c r="C258" s="411"/>
      <c r="D258" s="410"/>
      <c r="E258" s="411"/>
      <c r="F258" s="410"/>
      <c r="G258" s="115"/>
      <c r="H258" s="115"/>
      <c r="I258" s="115"/>
      <c r="J258" s="115"/>
      <c r="K258" s="115"/>
      <c r="L258" s="115"/>
      <c r="M258" s="115"/>
      <c r="N258" s="115"/>
      <c r="O258" s="115"/>
      <c r="P258" s="115"/>
      <c r="Q258" s="115"/>
      <c r="R258" s="115"/>
      <c r="S258" s="115"/>
      <c r="T258" s="115"/>
      <c r="U258" s="115"/>
      <c r="V258" s="115"/>
      <c r="W258" s="115"/>
      <c r="X258" s="115"/>
      <c r="Y258" s="115"/>
      <c r="Z258" s="119"/>
      <c r="AA258" s="119"/>
      <c r="AB258" s="119"/>
      <c r="AC258" s="119"/>
      <c r="AD258" s="119"/>
      <c r="AE258" s="119"/>
      <c r="AF258" s="119"/>
      <c r="AG258" s="119"/>
      <c r="AH258" s="119"/>
      <c r="AI258" s="119"/>
      <c r="AJ258" s="119"/>
      <c r="AK258" s="119"/>
      <c r="AL258" s="119"/>
      <c r="AM258" s="119"/>
      <c r="AN258" s="119"/>
      <c r="AO258" s="119"/>
      <c r="AP258" s="119"/>
      <c r="AQ258" s="119"/>
      <c r="AR258" s="119"/>
      <c r="AS258" s="119"/>
      <c r="AT258" s="119"/>
      <c r="AU258" s="119"/>
      <c r="AV258" s="119"/>
      <c r="AW258" s="119"/>
      <c r="AX258" s="119"/>
      <c r="AY258" s="119"/>
      <c r="AZ258" s="119"/>
      <c r="BA258" s="119"/>
      <c r="BB258" s="119"/>
      <c r="BC258" s="119"/>
      <c r="BD258" s="119"/>
      <c r="BE258" s="119"/>
      <c r="BF258" s="119"/>
      <c r="BG258" s="119"/>
      <c r="BH258" s="119"/>
      <c r="BI258" s="119"/>
      <c r="BJ258" s="119"/>
      <c r="BK258" s="119"/>
      <c r="BL258" s="119"/>
      <c r="BM258" s="119"/>
      <c r="BN258" s="119"/>
      <c r="BO258" s="119"/>
    </row>
    <row r="259" spans="1:67" ht="30.75" customHeight="1" thickBot="1" x14ac:dyDescent="0.25">
      <c r="A259" s="220" t="s">
        <v>28</v>
      </c>
      <c r="B259" s="413">
        <f t="shared" si="0"/>
        <v>0</v>
      </c>
      <c r="C259" s="411"/>
      <c r="D259" s="410"/>
      <c r="E259" s="411"/>
      <c r="F259" s="410"/>
      <c r="G259" s="115"/>
      <c r="H259" s="115"/>
      <c r="I259" s="115"/>
      <c r="J259" s="115"/>
      <c r="K259" s="115"/>
      <c r="L259" s="115"/>
      <c r="M259" s="115"/>
      <c r="N259" s="115"/>
      <c r="O259" s="115"/>
      <c r="P259" s="115"/>
      <c r="Q259" s="115"/>
      <c r="R259" s="115"/>
      <c r="S259" s="115"/>
      <c r="T259" s="115"/>
      <c r="U259" s="115"/>
      <c r="V259" s="115"/>
      <c r="W259" s="115"/>
      <c r="X259" s="115"/>
      <c r="Y259" s="115"/>
      <c r="Z259" s="119"/>
      <c r="AA259" s="119"/>
      <c r="AB259" s="119"/>
      <c r="AC259" s="119"/>
      <c r="AD259" s="119"/>
      <c r="AE259" s="119"/>
      <c r="AF259" s="119"/>
      <c r="AG259" s="119"/>
      <c r="AH259" s="119"/>
      <c r="AI259" s="119"/>
      <c r="AJ259" s="119"/>
      <c r="AK259" s="119"/>
      <c r="AL259" s="119"/>
      <c r="AM259" s="119"/>
      <c r="AN259" s="119"/>
      <c r="AO259" s="119"/>
      <c r="AP259" s="119"/>
      <c r="AQ259" s="119"/>
      <c r="AR259" s="119"/>
      <c r="AS259" s="119"/>
      <c r="AT259" s="119"/>
      <c r="AU259" s="119"/>
      <c r="AV259" s="119"/>
      <c r="AW259" s="119"/>
      <c r="AX259" s="119"/>
      <c r="AY259" s="119"/>
      <c r="AZ259" s="119"/>
      <c r="BA259" s="119"/>
      <c r="BB259" s="119"/>
      <c r="BC259" s="119"/>
      <c r="BD259" s="119"/>
      <c r="BE259" s="119"/>
      <c r="BF259" s="119"/>
      <c r="BG259" s="119"/>
      <c r="BH259" s="119"/>
      <c r="BI259" s="119"/>
      <c r="BJ259" s="119"/>
      <c r="BK259" s="119"/>
      <c r="BL259" s="119"/>
      <c r="BM259" s="119"/>
      <c r="BN259" s="119"/>
      <c r="BO259" s="119"/>
    </row>
    <row r="260" spans="1:67" ht="30.75" customHeight="1" thickBot="1" x14ac:dyDescent="0.25">
      <c r="A260" s="220" t="s">
        <v>27</v>
      </c>
      <c r="B260" s="413">
        <f t="shared" si="0"/>
        <v>0</v>
      </c>
      <c r="C260" s="411"/>
      <c r="D260" s="410"/>
      <c r="E260" s="411"/>
      <c r="F260" s="410"/>
      <c r="G260" s="115"/>
      <c r="H260" s="115"/>
      <c r="I260" s="115"/>
      <c r="J260" s="115"/>
      <c r="K260" s="115"/>
      <c r="L260" s="115"/>
      <c r="M260" s="115"/>
      <c r="N260" s="115"/>
      <c r="O260" s="115"/>
      <c r="P260" s="115"/>
      <c r="Q260" s="115"/>
      <c r="R260" s="115"/>
      <c r="S260" s="115"/>
      <c r="T260" s="115"/>
      <c r="U260" s="115"/>
      <c r="V260" s="115"/>
      <c r="W260" s="115"/>
      <c r="X260" s="115"/>
      <c r="Y260" s="115"/>
      <c r="Z260" s="119"/>
      <c r="AA260" s="119"/>
      <c r="AB260" s="119"/>
      <c r="AC260" s="119"/>
      <c r="AD260" s="119"/>
      <c r="AE260" s="119"/>
      <c r="AF260" s="119"/>
      <c r="AG260" s="119"/>
      <c r="AH260" s="119"/>
      <c r="AI260" s="119"/>
      <c r="AJ260" s="119"/>
      <c r="AK260" s="119"/>
      <c r="AL260" s="119"/>
      <c r="AM260" s="119"/>
      <c r="AN260" s="119"/>
      <c r="AO260" s="119"/>
      <c r="AP260" s="119"/>
      <c r="AQ260" s="119"/>
      <c r="AR260" s="119"/>
      <c r="AS260" s="119"/>
      <c r="AT260" s="119"/>
      <c r="AU260" s="119"/>
      <c r="AV260" s="119"/>
      <c r="AW260" s="119"/>
      <c r="AX260" s="119"/>
      <c r="AY260" s="119"/>
      <c r="AZ260" s="119"/>
      <c r="BA260" s="119"/>
      <c r="BB260" s="119"/>
      <c r="BC260" s="119"/>
      <c r="BD260" s="119"/>
      <c r="BE260" s="119"/>
      <c r="BF260" s="119"/>
      <c r="BG260" s="119"/>
      <c r="BH260" s="119"/>
      <c r="BI260" s="119"/>
      <c r="BJ260" s="119"/>
      <c r="BK260" s="119"/>
      <c r="BL260" s="119"/>
      <c r="BM260" s="119"/>
      <c r="BN260" s="119"/>
      <c r="BO260" s="119"/>
    </row>
    <row r="261" spans="1:67" ht="30.75" customHeight="1" thickBot="1" x14ac:dyDescent="0.25">
      <c r="A261" s="220" t="s">
        <v>77</v>
      </c>
      <c r="B261" s="413">
        <f t="shared" si="0"/>
        <v>0</v>
      </c>
      <c r="C261" s="411"/>
      <c r="D261" s="410"/>
      <c r="E261" s="411"/>
      <c r="F261" s="410"/>
      <c r="G261" s="115"/>
      <c r="H261" s="115"/>
      <c r="I261" s="115"/>
      <c r="J261" s="115"/>
      <c r="K261" s="115"/>
      <c r="L261" s="115"/>
      <c r="M261" s="115"/>
      <c r="N261" s="115"/>
      <c r="O261" s="115"/>
      <c r="P261" s="115"/>
      <c r="Q261" s="115"/>
      <c r="R261" s="115"/>
      <c r="S261" s="115"/>
      <c r="T261" s="115"/>
      <c r="U261" s="115"/>
      <c r="V261" s="115"/>
      <c r="W261" s="115"/>
      <c r="X261" s="115"/>
      <c r="Y261" s="115"/>
      <c r="Z261" s="119"/>
      <c r="AA261" s="119"/>
      <c r="AB261" s="119"/>
      <c r="AC261" s="119"/>
      <c r="AD261" s="119"/>
      <c r="AE261" s="119"/>
      <c r="AF261" s="119"/>
      <c r="AG261" s="119"/>
      <c r="AH261" s="119"/>
      <c r="AI261" s="119"/>
      <c r="AJ261" s="119"/>
      <c r="AK261" s="119"/>
      <c r="AL261" s="119"/>
      <c r="AM261" s="119"/>
      <c r="AN261" s="119"/>
      <c r="AO261" s="119"/>
      <c r="AP261" s="119"/>
      <c r="AQ261" s="119"/>
      <c r="AR261" s="119"/>
      <c r="AS261" s="119"/>
      <c r="AT261" s="119"/>
      <c r="AU261" s="119"/>
      <c r="AV261" s="119"/>
      <c r="AW261" s="119"/>
      <c r="AX261" s="119"/>
      <c r="AY261" s="119"/>
      <c r="AZ261" s="119"/>
      <c r="BA261" s="119"/>
      <c r="BB261" s="119"/>
      <c r="BC261" s="119"/>
      <c r="BD261" s="119"/>
      <c r="BE261" s="119"/>
      <c r="BF261" s="119"/>
      <c r="BG261" s="119"/>
      <c r="BH261" s="119"/>
      <c r="BI261" s="119"/>
      <c r="BJ261" s="119"/>
      <c r="BK261" s="119"/>
      <c r="BL261" s="119"/>
      <c r="BM261" s="119"/>
      <c r="BN261" s="119"/>
      <c r="BO261" s="119"/>
    </row>
    <row r="262" spans="1:67" x14ac:dyDescent="0.2">
      <c r="A262" s="115"/>
      <c r="B262" s="115"/>
      <c r="C262" s="115"/>
      <c r="D262" s="142"/>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9"/>
      <c r="AA262" s="119"/>
      <c r="AB262" s="119"/>
      <c r="AC262" s="119"/>
      <c r="AD262" s="119"/>
      <c r="AE262" s="119"/>
      <c r="AF262" s="119"/>
      <c r="AG262" s="119"/>
      <c r="AH262" s="119"/>
      <c r="AI262" s="119"/>
      <c r="AJ262" s="119"/>
      <c r="AK262" s="119"/>
      <c r="AL262" s="119"/>
      <c r="AM262" s="119"/>
      <c r="AN262" s="119"/>
      <c r="AO262" s="119"/>
      <c r="AP262" s="119"/>
      <c r="AQ262" s="119"/>
      <c r="AR262" s="119"/>
      <c r="AS262" s="119"/>
      <c r="AT262" s="119"/>
      <c r="AU262" s="119"/>
      <c r="AV262" s="119"/>
      <c r="AW262" s="119"/>
      <c r="AX262" s="119"/>
      <c r="AY262" s="119"/>
      <c r="AZ262" s="119"/>
      <c r="BA262" s="119"/>
      <c r="BB262" s="119"/>
      <c r="BC262" s="119"/>
      <c r="BD262" s="119"/>
      <c r="BE262" s="119"/>
      <c r="BF262" s="119"/>
      <c r="BG262" s="119"/>
      <c r="BH262" s="119"/>
      <c r="BI262" s="119"/>
      <c r="BJ262" s="119"/>
      <c r="BK262" s="119"/>
      <c r="BL262" s="119"/>
      <c r="BM262" s="119"/>
      <c r="BN262" s="119"/>
      <c r="BO262" s="119"/>
    </row>
    <row r="263" spans="1:67" ht="13.5" thickBot="1" x14ac:dyDescent="0.25">
      <c r="A263" s="115"/>
      <c r="B263" s="115"/>
      <c r="C263" s="115"/>
      <c r="D263" s="142"/>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9"/>
      <c r="AA263" s="119"/>
      <c r="AB263" s="119"/>
      <c r="AC263" s="119"/>
      <c r="AD263" s="119"/>
      <c r="AE263" s="119"/>
      <c r="AF263" s="119"/>
      <c r="AG263" s="119"/>
      <c r="AH263" s="119"/>
      <c r="AI263" s="119"/>
      <c r="AJ263" s="119"/>
      <c r="AK263" s="119"/>
      <c r="AL263" s="119"/>
      <c r="AM263" s="119"/>
      <c r="AN263" s="119"/>
      <c r="AO263" s="119"/>
      <c r="AP263" s="119"/>
      <c r="AQ263" s="119"/>
      <c r="AR263" s="119"/>
      <c r="AS263" s="119"/>
      <c r="AT263" s="119"/>
      <c r="AU263" s="119"/>
      <c r="AV263" s="119"/>
      <c r="AW263" s="119"/>
      <c r="AX263" s="119"/>
      <c r="AY263" s="119"/>
      <c r="AZ263" s="119"/>
      <c r="BA263" s="119"/>
      <c r="BB263" s="119"/>
      <c r="BC263" s="119"/>
      <c r="BD263" s="119"/>
      <c r="BE263" s="119"/>
      <c r="BF263" s="119"/>
      <c r="BG263" s="119"/>
      <c r="BH263" s="119"/>
      <c r="BI263" s="119"/>
      <c r="BJ263" s="119"/>
      <c r="BK263" s="119"/>
      <c r="BL263" s="119"/>
      <c r="BM263" s="119"/>
      <c r="BN263" s="119"/>
      <c r="BO263" s="119"/>
    </row>
    <row r="264" spans="1:67" ht="16.5" thickBot="1" x14ac:dyDescent="0.3">
      <c r="A264" s="115"/>
      <c r="B264" s="221" t="s">
        <v>41</v>
      </c>
      <c r="C264" s="115"/>
      <c r="D264" s="477" t="s">
        <v>21</v>
      </c>
      <c r="E264" s="115"/>
      <c r="F264" s="477" t="s">
        <v>21</v>
      </c>
      <c r="G264" s="115"/>
      <c r="H264" s="115"/>
      <c r="I264" s="115"/>
      <c r="J264" s="115"/>
      <c r="K264" s="115"/>
      <c r="L264" s="115"/>
      <c r="M264" s="115"/>
      <c r="N264" s="115"/>
      <c r="O264" s="115"/>
      <c r="P264" s="115"/>
      <c r="Q264" s="115"/>
      <c r="R264" s="115"/>
      <c r="S264" s="115"/>
      <c r="T264" s="115"/>
      <c r="U264" s="115"/>
      <c r="V264" s="115"/>
      <c r="W264" s="115"/>
      <c r="X264" s="115"/>
      <c r="Y264" s="115"/>
      <c r="Z264" s="119"/>
      <c r="AA264" s="119"/>
      <c r="AB264" s="119"/>
      <c r="AC264" s="119"/>
      <c r="AD264" s="119"/>
      <c r="AE264" s="119"/>
      <c r="AF264" s="119"/>
      <c r="AG264" s="119"/>
      <c r="AH264" s="119"/>
      <c r="AI264" s="119"/>
      <c r="AJ264" s="119"/>
      <c r="AK264" s="119"/>
      <c r="AL264" s="119"/>
      <c r="AM264" s="119"/>
      <c r="AN264" s="119"/>
      <c r="AO264" s="119"/>
      <c r="AP264" s="119"/>
      <c r="AQ264" s="119"/>
      <c r="AR264" s="119"/>
      <c r="AS264" s="119"/>
      <c r="AT264" s="119"/>
      <c r="AU264" s="119"/>
      <c r="AV264" s="119"/>
      <c r="AW264" s="119"/>
      <c r="AX264" s="119"/>
      <c r="AY264" s="119"/>
      <c r="AZ264" s="119"/>
      <c r="BA264" s="119"/>
      <c r="BB264" s="119"/>
      <c r="BC264" s="119"/>
      <c r="BD264" s="119"/>
      <c r="BE264" s="119"/>
      <c r="BF264" s="119"/>
      <c r="BG264" s="119"/>
      <c r="BH264" s="119"/>
      <c r="BI264" s="119"/>
      <c r="BJ264" s="119"/>
      <c r="BK264" s="119"/>
      <c r="BL264" s="119"/>
      <c r="BM264" s="119"/>
      <c r="BN264" s="119"/>
      <c r="BO264" s="119"/>
    </row>
    <row r="265" spans="1:67" ht="13.5" thickBot="1" x14ac:dyDescent="0.25">
      <c r="A265" s="115"/>
      <c r="B265" s="115"/>
      <c r="C265" s="115"/>
      <c r="D265" s="142"/>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9"/>
      <c r="AA265" s="119"/>
      <c r="AB265" s="119"/>
      <c r="AC265" s="119"/>
      <c r="AD265" s="119"/>
      <c r="AE265" s="119"/>
      <c r="AF265" s="119"/>
      <c r="AG265" s="119"/>
      <c r="AH265" s="119"/>
      <c r="AI265" s="119"/>
      <c r="AJ265" s="119"/>
      <c r="AK265" s="119"/>
      <c r="AL265" s="119"/>
      <c r="AM265" s="119"/>
      <c r="AN265" s="119"/>
      <c r="AO265" s="119"/>
      <c r="AP265" s="119"/>
      <c r="AQ265" s="119"/>
      <c r="AR265" s="119"/>
      <c r="AS265" s="119"/>
      <c r="AT265" s="119"/>
      <c r="AU265" s="119"/>
      <c r="AV265" s="119"/>
      <c r="AW265" s="119"/>
      <c r="AX265" s="119"/>
      <c r="AY265" s="119"/>
      <c r="AZ265" s="119"/>
      <c r="BA265" s="119"/>
      <c r="BB265" s="119"/>
      <c r="BC265" s="119"/>
      <c r="BD265" s="119"/>
      <c r="BE265" s="119"/>
      <c r="BF265" s="119"/>
      <c r="BG265" s="119"/>
      <c r="BH265" s="119"/>
      <c r="BI265" s="119"/>
      <c r="BJ265" s="119"/>
      <c r="BK265" s="119"/>
      <c r="BL265" s="119"/>
      <c r="BM265" s="119"/>
      <c r="BN265" s="119"/>
      <c r="BO265" s="119"/>
    </row>
    <row r="266" spans="1:67" ht="30.75" customHeight="1" thickBot="1" x14ac:dyDescent="0.25">
      <c r="A266" s="222" t="s">
        <v>25</v>
      </c>
      <c r="B266" s="413">
        <f>B39</f>
        <v>0</v>
      </c>
      <c r="C266" s="411"/>
      <c r="D266" s="410"/>
      <c r="E266" s="411"/>
      <c r="F266" s="410"/>
      <c r="G266" s="115"/>
      <c r="H266" s="115"/>
      <c r="I266" s="115"/>
      <c r="J266" s="115"/>
      <c r="K266" s="115"/>
      <c r="L266" s="115"/>
      <c r="M266" s="115"/>
      <c r="N266" s="115"/>
      <c r="O266" s="115"/>
      <c r="P266" s="115"/>
      <c r="Q266" s="115"/>
      <c r="R266" s="115"/>
      <c r="S266" s="115"/>
      <c r="T266" s="115"/>
      <c r="U266" s="115"/>
      <c r="V266" s="115"/>
      <c r="W266" s="115"/>
      <c r="X266" s="115"/>
      <c r="Y266" s="115"/>
      <c r="Z266" s="119"/>
      <c r="AA266" s="119"/>
      <c r="AB266" s="119"/>
      <c r="AC266" s="119"/>
      <c r="AD266" s="119"/>
      <c r="AE266" s="119"/>
      <c r="AF266" s="119"/>
      <c r="AG266" s="119"/>
      <c r="AH266" s="119"/>
      <c r="AI266" s="119"/>
      <c r="AJ266" s="119"/>
      <c r="AK266" s="119"/>
      <c r="AL266" s="119"/>
      <c r="AM266" s="119"/>
      <c r="AN266" s="119"/>
      <c r="AO266" s="119"/>
      <c r="AP266" s="119"/>
      <c r="AQ266" s="119"/>
      <c r="AR266" s="119"/>
      <c r="AS266" s="119"/>
      <c r="AT266" s="119"/>
      <c r="AU266" s="119"/>
      <c r="AV266" s="119"/>
      <c r="AW266" s="119"/>
      <c r="AX266" s="119"/>
      <c r="AY266" s="119"/>
      <c r="AZ266" s="119"/>
      <c r="BA266" s="119"/>
      <c r="BB266" s="119"/>
      <c r="BC266" s="119"/>
      <c r="BD266" s="119"/>
      <c r="BE266" s="119"/>
      <c r="BF266" s="119"/>
      <c r="BG266" s="119"/>
      <c r="BH266" s="119"/>
      <c r="BI266" s="119"/>
      <c r="BJ266" s="119"/>
      <c r="BK266" s="119"/>
      <c r="BL266" s="119"/>
      <c r="BM266" s="119"/>
      <c r="BN266" s="119"/>
      <c r="BO266" s="119"/>
    </row>
    <row r="267" spans="1:67" ht="30.75" customHeight="1" thickBot="1" x14ac:dyDescent="0.25">
      <c r="A267" s="222" t="s">
        <v>26</v>
      </c>
      <c r="B267" s="413">
        <f t="shared" ref="B267:B275" si="1">B40</f>
        <v>0</v>
      </c>
      <c r="C267" s="411"/>
      <c r="D267" s="410"/>
      <c r="E267" s="411"/>
      <c r="F267" s="410"/>
      <c r="G267" s="115"/>
      <c r="H267" s="115"/>
      <c r="I267" s="115"/>
      <c r="J267" s="115"/>
      <c r="K267" s="115"/>
      <c r="L267" s="115"/>
      <c r="M267" s="115"/>
      <c r="N267" s="115"/>
      <c r="O267" s="115"/>
      <c r="P267" s="115"/>
      <c r="Q267" s="115"/>
      <c r="R267" s="115"/>
      <c r="S267" s="115"/>
      <c r="T267" s="115"/>
      <c r="U267" s="115"/>
      <c r="V267" s="115"/>
      <c r="W267" s="115"/>
      <c r="X267" s="115"/>
      <c r="Y267" s="115"/>
      <c r="Z267" s="119"/>
      <c r="AA267" s="119"/>
      <c r="AB267" s="119"/>
      <c r="AC267" s="119"/>
      <c r="AD267" s="119"/>
      <c r="AE267" s="119"/>
      <c r="AF267" s="119"/>
      <c r="AG267" s="119"/>
      <c r="AH267" s="119"/>
      <c r="AI267" s="119"/>
      <c r="AJ267" s="119"/>
      <c r="AK267" s="119"/>
      <c r="AL267" s="119"/>
      <c r="AM267" s="119"/>
      <c r="AN267" s="119"/>
      <c r="AO267" s="119"/>
      <c r="AP267" s="119"/>
      <c r="AQ267" s="119"/>
      <c r="AR267" s="119"/>
      <c r="AS267" s="119"/>
      <c r="AT267" s="119"/>
      <c r="AU267" s="119"/>
      <c r="AV267" s="119"/>
      <c r="AW267" s="119"/>
      <c r="AX267" s="119"/>
      <c r="AY267" s="119"/>
      <c r="AZ267" s="119"/>
      <c r="BA267" s="119"/>
      <c r="BB267" s="119"/>
      <c r="BC267" s="119"/>
      <c r="BD267" s="119"/>
      <c r="BE267" s="119"/>
      <c r="BF267" s="119"/>
      <c r="BG267" s="119"/>
      <c r="BH267" s="119"/>
      <c r="BI267" s="119"/>
      <c r="BJ267" s="119"/>
      <c r="BK267" s="119"/>
      <c r="BL267" s="119"/>
      <c r="BM267" s="119"/>
      <c r="BN267" s="119"/>
      <c r="BO267" s="119"/>
    </row>
    <row r="268" spans="1:67" ht="30.75" customHeight="1" thickBot="1" x14ac:dyDescent="0.25">
      <c r="A268" s="222" t="s">
        <v>33</v>
      </c>
      <c r="B268" s="413">
        <f t="shared" si="1"/>
        <v>0</v>
      </c>
      <c r="C268" s="411"/>
      <c r="D268" s="410"/>
      <c r="E268" s="411"/>
      <c r="F268" s="410"/>
      <c r="G268" s="115"/>
      <c r="H268" s="115"/>
      <c r="I268" s="115"/>
      <c r="J268" s="115"/>
      <c r="K268" s="115"/>
      <c r="L268" s="115"/>
      <c r="M268" s="115"/>
      <c r="N268" s="115"/>
      <c r="O268" s="115"/>
      <c r="P268" s="115"/>
      <c r="Q268" s="115"/>
      <c r="R268" s="115"/>
      <c r="S268" s="115"/>
      <c r="T268" s="115"/>
      <c r="U268" s="115"/>
      <c r="V268" s="115"/>
      <c r="W268" s="115"/>
      <c r="X268" s="115"/>
      <c r="Y268" s="115"/>
      <c r="Z268" s="119"/>
      <c r="AA268" s="119"/>
      <c r="AB268" s="119"/>
      <c r="AC268" s="119"/>
      <c r="AD268" s="119"/>
      <c r="AE268" s="119"/>
      <c r="AF268" s="119"/>
      <c r="AG268" s="119"/>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119"/>
      <c r="BJ268" s="119"/>
      <c r="BK268" s="119"/>
      <c r="BL268" s="119"/>
      <c r="BM268" s="119"/>
      <c r="BN268" s="119"/>
      <c r="BO268" s="119"/>
    </row>
    <row r="269" spans="1:67" ht="30.75" customHeight="1" thickBot="1" x14ac:dyDescent="0.25">
      <c r="A269" s="222" t="s">
        <v>32</v>
      </c>
      <c r="B269" s="413">
        <f t="shared" si="1"/>
        <v>0</v>
      </c>
      <c r="C269" s="411"/>
      <c r="D269" s="410"/>
      <c r="E269" s="411"/>
      <c r="F269" s="410"/>
      <c r="G269" s="115"/>
      <c r="H269" s="115"/>
      <c r="I269" s="115"/>
      <c r="J269" s="115"/>
      <c r="K269" s="115"/>
      <c r="L269" s="115"/>
      <c r="M269" s="115"/>
      <c r="N269" s="115"/>
      <c r="O269" s="115"/>
      <c r="P269" s="115"/>
      <c r="Q269" s="115"/>
      <c r="R269" s="115"/>
      <c r="S269" s="115"/>
      <c r="T269" s="115"/>
      <c r="U269" s="115"/>
      <c r="V269" s="115"/>
      <c r="W269" s="115"/>
      <c r="X269" s="115"/>
      <c r="Y269" s="115"/>
      <c r="Z269" s="119"/>
      <c r="AA269" s="119"/>
      <c r="AB269" s="119"/>
      <c r="AC269" s="119"/>
      <c r="AD269" s="119"/>
      <c r="AE269" s="119"/>
      <c r="AF269" s="119"/>
      <c r="AG269" s="119"/>
      <c r="AH269" s="119"/>
      <c r="AI269" s="119"/>
      <c r="AJ269" s="119"/>
      <c r="AK269" s="119"/>
      <c r="AL269" s="119"/>
      <c r="AM269" s="119"/>
      <c r="AN269" s="119"/>
      <c r="AO269" s="119"/>
      <c r="AP269" s="119"/>
      <c r="AQ269" s="119"/>
      <c r="AR269" s="119"/>
      <c r="AS269" s="119"/>
      <c r="AT269" s="119"/>
      <c r="AU269" s="119"/>
      <c r="AV269" s="119"/>
      <c r="AW269" s="119"/>
      <c r="AX269" s="119"/>
      <c r="AY269" s="119"/>
      <c r="AZ269" s="119"/>
      <c r="BA269" s="119"/>
      <c r="BB269" s="119"/>
      <c r="BC269" s="119"/>
      <c r="BD269" s="119"/>
      <c r="BE269" s="119"/>
      <c r="BF269" s="119"/>
      <c r="BG269" s="119"/>
      <c r="BH269" s="119"/>
      <c r="BI269" s="119"/>
      <c r="BJ269" s="119"/>
      <c r="BK269" s="119"/>
      <c r="BL269" s="119"/>
      <c r="BM269" s="119"/>
      <c r="BN269" s="119"/>
      <c r="BO269" s="119"/>
    </row>
    <row r="270" spans="1:67" ht="30.75" customHeight="1" thickBot="1" x14ac:dyDescent="0.25">
      <c r="A270" s="222" t="s">
        <v>31</v>
      </c>
      <c r="B270" s="413">
        <f t="shared" si="1"/>
        <v>0</v>
      </c>
      <c r="C270" s="411"/>
      <c r="D270" s="410"/>
      <c r="E270" s="411"/>
      <c r="F270" s="410"/>
      <c r="G270" s="115"/>
      <c r="H270" s="115"/>
      <c r="I270" s="115"/>
      <c r="J270" s="115"/>
      <c r="K270" s="115"/>
      <c r="L270" s="115"/>
      <c r="M270" s="115"/>
      <c r="N270" s="115"/>
      <c r="O270" s="115"/>
      <c r="P270" s="115"/>
      <c r="Q270" s="115"/>
      <c r="R270" s="115"/>
      <c r="S270" s="115"/>
      <c r="T270" s="115"/>
      <c r="U270" s="115"/>
      <c r="V270" s="115"/>
      <c r="W270" s="115"/>
      <c r="X270" s="115"/>
      <c r="Y270" s="115"/>
      <c r="Z270" s="119"/>
      <c r="AA270" s="119"/>
      <c r="AB270" s="119"/>
      <c r="AC270" s="119"/>
      <c r="AD270" s="119"/>
      <c r="AE270" s="119"/>
      <c r="AF270" s="119"/>
      <c r="AG270" s="119"/>
      <c r="AH270" s="119"/>
      <c r="AI270" s="119"/>
      <c r="AJ270" s="119"/>
      <c r="AK270" s="119"/>
      <c r="AL270" s="119"/>
      <c r="AM270" s="119"/>
      <c r="AN270" s="119"/>
      <c r="AO270" s="119"/>
      <c r="AP270" s="119"/>
      <c r="AQ270" s="119"/>
      <c r="AR270" s="119"/>
      <c r="AS270" s="119"/>
      <c r="AT270" s="119"/>
      <c r="AU270" s="119"/>
      <c r="AV270" s="119"/>
      <c r="AW270" s="119"/>
      <c r="AX270" s="119"/>
      <c r="AY270" s="119"/>
      <c r="AZ270" s="119"/>
      <c r="BA270" s="119"/>
      <c r="BB270" s="119"/>
      <c r="BC270" s="119"/>
      <c r="BD270" s="119"/>
      <c r="BE270" s="119"/>
      <c r="BF270" s="119"/>
      <c r="BG270" s="119"/>
      <c r="BH270" s="119"/>
      <c r="BI270" s="119"/>
      <c r="BJ270" s="119"/>
      <c r="BK270" s="119"/>
      <c r="BL270" s="119"/>
      <c r="BM270" s="119"/>
      <c r="BN270" s="119"/>
      <c r="BO270" s="119"/>
    </row>
    <row r="271" spans="1:67" ht="30.75" customHeight="1" thickBot="1" x14ac:dyDescent="0.25">
      <c r="A271" s="222" t="s">
        <v>30</v>
      </c>
      <c r="B271" s="413">
        <f t="shared" si="1"/>
        <v>0</v>
      </c>
      <c r="C271" s="411"/>
      <c r="D271" s="410"/>
      <c r="E271" s="411"/>
      <c r="F271" s="410"/>
      <c r="G271" s="115"/>
      <c r="H271" s="115"/>
      <c r="I271" s="115"/>
      <c r="J271" s="115"/>
      <c r="K271" s="115"/>
      <c r="L271" s="115"/>
      <c r="M271" s="115"/>
      <c r="N271" s="115"/>
      <c r="O271" s="115"/>
      <c r="P271" s="115"/>
      <c r="Q271" s="115"/>
      <c r="R271" s="115"/>
      <c r="S271" s="115"/>
      <c r="T271" s="115"/>
      <c r="U271" s="115"/>
      <c r="V271" s="115"/>
      <c r="W271" s="115"/>
      <c r="X271" s="115"/>
      <c r="Y271" s="115"/>
      <c r="Z271" s="119"/>
      <c r="AA271" s="119"/>
      <c r="AB271" s="119"/>
      <c r="AC271" s="119"/>
      <c r="AD271" s="119"/>
      <c r="AE271" s="119"/>
      <c r="AF271" s="119"/>
      <c r="AG271" s="119"/>
      <c r="AH271" s="119"/>
      <c r="AI271" s="119"/>
      <c r="AJ271" s="119"/>
      <c r="AK271" s="119"/>
      <c r="AL271" s="119"/>
      <c r="AM271" s="119"/>
      <c r="AN271" s="119"/>
      <c r="AO271" s="119"/>
      <c r="AP271" s="119"/>
      <c r="AQ271" s="119"/>
      <c r="AR271" s="119"/>
      <c r="AS271" s="119"/>
      <c r="AT271" s="119"/>
      <c r="AU271" s="119"/>
      <c r="AV271" s="119"/>
      <c r="AW271" s="119"/>
      <c r="AX271" s="119"/>
      <c r="AY271" s="119"/>
      <c r="AZ271" s="119"/>
      <c r="BA271" s="119"/>
      <c r="BB271" s="119"/>
      <c r="BC271" s="119"/>
      <c r="BD271" s="119"/>
      <c r="BE271" s="119"/>
      <c r="BF271" s="119"/>
      <c r="BG271" s="119"/>
      <c r="BH271" s="119"/>
      <c r="BI271" s="119"/>
      <c r="BJ271" s="119"/>
      <c r="BK271" s="119"/>
      <c r="BL271" s="119"/>
      <c r="BM271" s="119"/>
      <c r="BN271" s="119"/>
      <c r="BO271" s="119"/>
    </row>
    <row r="272" spans="1:67" ht="30.75" customHeight="1" thickBot="1" x14ac:dyDescent="0.25">
      <c r="A272" s="222" t="s">
        <v>29</v>
      </c>
      <c r="B272" s="413">
        <f t="shared" si="1"/>
        <v>0</v>
      </c>
      <c r="C272" s="411"/>
      <c r="D272" s="410"/>
      <c r="E272" s="411"/>
      <c r="F272" s="410"/>
      <c r="G272" s="115"/>
      <c r="H272" s="115"/>
      <c r="I272" s="115"/>
      <c r="J272" s="115"/>
      <c r="K272" s="115"/>
      <c r="L272" s="115"/>
      <c r="M272" s="115"/>
      <c r="N272" s="115"/>
      <c r="O272" s="115"/>
      <c r="P272" s="115"/>
      <c r="Q272" s="115"/>
      <c r="R272" s="115"/>
      <c r="S272" s="115"/>
      <c r="T272" s="115"/>
      <c r="U272" s="115"/>
      <c r="V272" s="115"/>
      <c r="W272" s="115"/>
      <c r="X272" s="115"/>
      <c r="Y272" s="115"/>
      <c r="Z272" s="119"/>
      <c r="AA272" s="119"/>
      <c r="AB272" s="119"/>
      <c r="AC272" s="119"/>
      <c r="AD272" s="119"/>
      <c r="AE272" s="119"/>
      <c r="AF272" s="119"/>
      <c r="AG272" s="119"/>
      <c r="AH272" s="119"/>
      <c r="AI272" s="119"/>
      <c r="AJ272" s="119"/>
      <c r="AK272" s="119"/>
      <c r="AL272" s="119"/>
      <c r="AM272" s="119"/>
      <c r="AN272" s="119"/>
      <c r="AO272" s="119"/>
      <c r="AP272" s="119"/>
      <c r="AQ272" s="119"/>
      <c r="AR272" s="119"/>
      <c r="AS272" s="119"/>
      <c r="AT272" s="119"/>
      <c r="AU272" s="119"/>
      <c r="AV272" s="119"/>
      <c r="AW272" s="119"/>
      <c r="AX272" s="119"/>
      <c r="AY272" s="119"/>
      <c r="AZ272" s="119"/>
      <c r="BA272" s="119"/>
      <c r="BB272" s="119"/>
      <c r="BC272" s="119"/>
      <c r="BD272" s="119"/>
      <c r="BE272" s="119"/>
      <c r="BF272" s="119"/>
      <c r="BG272" s="119"/>
      <c r="BH272" s="119"/>
      <c r="BI272" s="119"/>
      <c r="BJ272" s="119"/>
      <c r="BK272" s="119"/>
      <c r="BL272" s="119"/>
      <c r="BM272" s="119"/>
      <c r="BN272" s="119"/>
      <c r="BO272" s="119"/>
    </row>
    <row r="273" spans="1:67" ht="30.75" customHeight="1" thickBot="1" x14ac:dyDescent="0.25">
      <c r="A273" s="222" t="s">
        <v>28</v>
      </c>
      <c r="B273" s="413">
        <f t="shared" si="1"/>
        <v>0</v>
      </c>
      <c r="C273" s="411"/>
      <c r="D273" s="410"/>
      <c r="E273" s="411"/>
      <c r="F273" s="410"/>
      <c r="G273" s="115"/>
      <c r="H273" s="115"/>
      <c r="I273" s="115"/>
      <c r="J273" s="115"/>
      <c r="K273" s="115"/>
      <c r="L273" s="115"/>
      <c r="M273" s="115"/>
      <c r="N273" s="115"/>
      <c r="O273" s="115"/>
      <c r="P273" s="115"/>
      <c r="Q273" s="115"/>
      <c r="R273" s="115"/>
      <c r="S273" s="115"/>
      <c r="T273" s="115"/>
      <c r="U273" s="115"/>
      <c r="V273" s="115"/>
      <c r="W273" s="115"/>
      <c r="X273" s="115"/>
      <c r="Y273" s="115"/>
      <c r="Z273" s="119"/>
      <c r="AA273" s="119"/>
      <c r="AB273" s="119"/>
      <c r="AC273" s="119"/>
      <c r="AD273" s="119"/>
      <c r="AE273" s="119"/>
      <c r="AF273" s="119"/>
      <c r="AG273" s="119"/>
      <c r="AH273" s="119"/>
      <c r="AI273" s="119"/>
      <c r="AJ273" s="119"/>
      <c r="AK273" s="119"/>
      <c r="AL273" s="119"/>
      <c r="AM273" s="119"/>
      <c r="AN273" s="119"/>
      <c r="AO273" s="119"/>
      <c r="AP273" s="119"/>
      <c r="AQ273" s="119"/>
      <c r="AR273" s="119"/>
      <c r="AS273" s="119"/>
      <c r="AT273" s="119"/>
      <c r="AU273" s="119"/>
      <c r="AV273" s="119"/>
      <c r="AW273" s="119"/>
      <c r="AX273" s="119"/>
      <c r="AY273" s="119"/>
      <c r="AZ273" s="119"/>
      <c r="BA273" s="119"/>
      <c r="BB273" s="119"/>
      <c r="BC273" s="119"/>
      <c r="BD273" s="119"/>
      <c r="BE273" s="119"/>
      <c r="BF273" s="119"/>
      <c r="BG273" s="119"/>
      <c r="BH273" s="119"/>
      <c r="BI273" s="119"/>
      <c r="BJ273" s="119"/>
      <c r="BK273" s="119"/>
      <c r="BL273" s="119"/>
      <c r="BM273" s="119"/>
      <c r="BN273" s="119"/>
      <c r="BO273" s="119"/>
    </row>
    <row r="274" spans="1:67" ht="30.75" customHeight="1" thickBot="1" x14ac:dyDescent="0.25">
      <c r="A274" s="222" t="s">
        <v>27</v>
      </c>
      <c r="B274" s="413">
        <f t="shared" si="1"/>
        <v>0</v>
      </c>
      <c r="C274" s="411"/>
      <c r="D274" s="410"/>
      <c r="E274" s="411"/>
      <c r="F274" s="410"/>
      <c r="G274" s="115"/>
      <c r="H274" s="115"/>
      <c r="I274" s="115"/>
      <c r="J274" s="115"/>
      <c r="K274" s="115"/>
      <c r="L274" s="115"/>
      <c r="M274" s="115"/>
      <c r="N274" s="115"/>
      <c r="O274" s="115"/>
      <c r="P274" s="115"/>
      <c r="Q274" s="115"/>
      <c r="R274" s="115"/>
      <c r="S274" s="115"/>
      <c r="T274" s="115"/>
      <c r="U274" s="115"/>
      <c r="V274" s="115"/>
      <c r="W274" s="115"/>
      <c r="X274" s="115"/>
      <c r="Y274" s="115"/>
      <c r="Z274" s="119"/>
      <c r="AA274" s="119"/>
      <c r="AB274" s="119"/>
      <c r="AC274" s="119"/>
      <c r="AD274" s="119"/>
      <c r="AE274" s="119"/>
      <c r="AF274" s="119"/>
      <c r="AG274" s="119"/>
      <c r="AH274" s="119"/>
      <c r="AI274" s="119"/>
      <c r="AJ274" s="119"/>
      <c r="AK274" s="119"/>
      <c r="AL274" s="119"/>
      <c r="AM274" s="119"/>
      <c r="AN274" s="119"/>
      <c r="AO274" s="119"/>
      <c r="AP274" s="119"/>
      <c r="AQ274" s="119"/>
      <c r="AR274" s="119"/>
      <c r="AS274" s="119"/>
      <c r="AT274" s="119"/>
      <c r="AU274" s="119"/>
      <c r="AV274" s="119"/>
      <c r="AW274" s="119"/>
      <c r="AX274" s="119"/>
      <c r="AY274" s="119"/>
      <c r="AZ274" s="119"/>
      <c r="BA274" s="119"/>
      <c r="BB274" s="119"/>
      <c r="BC274" s="119"/>
      <c r="BD274" s="119"/>
      <c r="BE274" s="119"/>
      <c r="BF274" s="119"/>
      <c r="BG274" s="119"/>
      <c r="BH274" s="119"/>
      <c r="BI274" s="119"/>
      <c r="BJ274" s="119"/>
      <c r="BK274" s="119"/>
      <c r="BL274" s="119"/>
      <c r="BM274" s="119"/>
      <c r="BN274" s="119"/>
      <c r="BO274" s="119"/>
    </row>
    <row r="275" spans="1:67" ht="30.75" customHeight="1" thickBot="1" x14ac:dyDescent="0.25">
      <c r="A275" s="222" t="s">
        <v>77</v>
      </c>
      <c r="B275" s="413">
        <f t="shared" si="1"/>
        <v>0</v>
      </c>
      <c r="C275" s="411"/>
      <c r="D275" s="410"/>
      <c r="E275" s="411"/>
      <c r="F275" s="410"/>
      <c r="G275" s="115"/>
      <c r="H275" s="115"/>
      <c r="I275" s="115"/>
      <c r="J275" s="115"/>
      <c r="K275" s="115"/>
      <c r="L275" s="115"/>
      <c r="M275" s="115"/>
      <c r="N275" s="115"/>
      <c r="O275" s="115"/>
      <c r="P275" s="115"/>
      <c r="Q275" s="115"/>
      <c r="R275" s="115"/>
      <c r="S275" s="115"/>
      <c r="T275" s="115"/>
      <c r="U275" s="115"/>
      <c r="V275" s="115"/>
      <c r="W275" s="115"/>
      <c r="X275" s="115"/>
      <c r="Y275" s="115"/>
      <c r="Z275" s="119"/>
      <c r="AA275" s="119"/>
      <c r="AB275" s="119"/>
      <c r="AC275" s="119"/>
      <c r="AD275" s="119"/>
      <c r="AE275" s="119"/>
      <c r="AF275" s="119"/>
      <c r="AG275" s="119"/>
      <c r="AH275" s="119"/>
      <c r="AI275" s="119"/>
      <c r="AJ275" s="119"/>
      <c r="AK275" s="119"/>
      <c r="AL275" s="119"/>
      <c r="AM275" s="119"/>
      <c r="AN275" s="119"/>
      <c r="AO275" s="119"/>
      <c r="AP275" s="119"/>
      <c r="AQ275" s="119"/>
      <c r="AR275" s="119"/>
      <c r="AS275" s="119"/>
      <c r="AT275" s="119"/>
      <c r="AU275" s="119"/>
      <c r="AV275" s="119"/>
      <c r="AW275" s="119"/>
      <c r="AX275" s="119"/>
      <c r="AY275" s="119"/>
      <c r="AZ275" s="119"/>
      <c r="BA275" s="119"/>
      <c r="BB275" s="119"/>
      <c r="BC275" s="119"/>
      <c r="BD275" s="119"/>
      <c r="BE275" s="119"/>
      <c r="BF275" s="119"/>
      <c r="BG275" s="119"/>
      <c r="BH275" s="119"/>
      <c r="BI275" s="119"/>
      <c r="BJ275" s="119"/>
      <c r="BK275" s="119"/>
      <c r="BL275" s="119"/>
      <c r="BM275" s="119"/>
      <c r="BN275" s="119"/>
      <c r="BO275" s="119"/>
    </row>
    <row r="276" spans="1:67" ht="15.75" x14ac:dyDescent="0.25">
      <c r="A276" s="121"/>
      <c r="B276" s="121"/>
      <c r="C276" s="115"/>
      <c r="D276" s="142"/>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9"/>
      <c r="AA276" s="119"/>
      <c r="AB276" s="119"/>
      <c r="AC276" s="119"/>
      <c r="AD276" s="119"/>
      <c r="AE276" s="119"/>
      <c r="AF276" s="119"/>
      <c r="AG276" s="119"/>
      <c r="AH276" s="119"/>
      <c r="AI276" s="119"/>
      <c r="AJ276" s="119"/>
      <c r="AK276" s="119"/>
      <c r="AL276" s="119"/>
      <c r="AM276" s="119"/>
      <c r="AN276" s="119"/>
      <c r="AO276" s="119"/>
      <c r="AP276" s="119"/>
      <c r="AQ276" s="119"/>
      <c r="AR276" s="119"/>
      <c r="AS276" s="119"/>
      <c r="AT276" s="119"/>
      <c r="AU276" s="119"/>
      <c r="AV276" s="119"/>
      <c r="AW276" s="119"/>
      <c r="AX276" s="119"/>
      <c r="AY276" s="119"/>
      <c r="AZ276" s="119"/>
      <c r="BA276" s="119"/>
      <c r="BB276" s="119"/>
      <c r="BC276" s="119"/>
      <c r="BD276" s="119"/>
      <c r="BE276" s="119"/>
      <c r="BF276" s="119"/>
      <c r="BG276" s="119"/>
      <c r="BH276" s="119"/>
      <c r="BI276" s="119"/>
      <c r="BJ276" s="119"/>
      <c r="BK276" s="119"/>
      <c r="BL276" s="119"/>
      <c r="BM276" s="119"/>
      <c r="BN276" s="119"/>
      <c r="BO276" s="119"/>
    </row>
    <row r="277" spans="1:67" ht="16.5" thickBot="1" x14ac:dyDescent="0.3">
      <c r="A277" s="121"/>
      <c r="B277" s="121"/>
      <c r="C277" s="115"/>
      <c r="D277" s="142"/>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9"/>
      <c r="AA277" s="119"/>
      <c r="AB277" s="119"/>
      <c r="AC277" s="119"/>
      <c r="AD277" s="119"/>
      <c r="AE277" s="119"/>
      <c r="AF277" s="119"/>
      <c r="AG277" s="119"/>
      <c r="AH277" s="119"/>
      <c r="AI277" s="119"/>
      <c r="AJ277" s="119"/>
      <c r="AK277" s="119"/>
      <c r="AL277" s="119"/>
      <c r="AM277" s="119"/>
      <c r="AN277" s="119"/>
      <c r="AO277" s="119"/>
      <c r="AP277" s="119"/>
      <c r="AQ277" s="119"/>
      <c r="AR277" s="119"/>
      <c r="AS277" s="119"/>
      <c r="AT277" s="119"/>
      <c r="AU277" s="119"/>
      <c r="AV277" s="119"/>
      <c r="AW277" s="119"/>
      <c r="AX277" s="119"/>
      <c r="AY277" s="119"/>
      <c r="AZ277" s="119"/>
      <c r="BA277" s="119"/>
      <c r="BB277" s="119"/>
      <c r="BC277" s="119"/>
      <c r="BD277" s="119"/>
      <c r="BE277" s="119"/>
      <c r="BF277" s="119"/>
      <c r="BG277" s="119"/>
      <c r="BH277" s="119"/>
      <c r="BI277" s="119"/>
      <c r="BJ277" s="119"/>
      <c r="BK277" s="119"/>
      <c r="BL277" s="119"/>
      <c r="BM277" s="119"/>
      <c r="BN277" s="119"/>
      <c r="BO277" s="119"/>
    </row>
    <row r="278" spans="1:67" ht="16.5" thickBot="1" x14ac:dyDescent="0.3">
      <c r="A278" s="121"/>
      <c r="B278" s="221" t="s">
        <v>102</v>
      </c>
      <c r="C278" s="115"/>
      <c r="D278" s="477" t="s">
        <v>21</v>
      </c>
      <c r="E278" s="115"/>
      <c r="F278" s="477" t="s">
        <v>21</v>
      </c>
      <c r="G278" s="115"/>
      <c r="H278" s="115"/>
      <c r="I278" s="115"/>
      <c r="J278" s="115"/>
      <c r="K278" s="115"/>
      <c r="L278" s="115"/>
      <c r="M278" s="115"/>
      <c r="N278" s="115"/>
      <c r="O278" s="115"/>
      <c r="P278" s="115"/>
      <c r="Q278" s="115"/>
      <c r="R278" s="115"/>
      <c r="S278" s="115"/>
      <c r="T278" s="115"/>
      <c r="U278" s="115"/>
      <c r="V278" s="115"/>
      <c r="W278" s="115"/>
      <c r="X278" s="115"/>
      <c r="Y278" s="115"/>
      <c r="Z278" s="119"/>
      <c r="AA278" s="119"/>
      <c r="AB278" s="119"/>
      <c r="AC278" s="119"/>
      <c r="AD278" s="119"/>
      <c r="AE278" s="119"/>
      <c r="AF278" s="119"/>
      <c r="AG278" s="119"/>
      <c r="AH278" s="119"/>
      <c r="AI278" s="119"/>
      <c r="AJ278" s="119"/>
      <c r="AK278" s="119"/>
      <c r="AL278" s="119"/>
      <c r="AM278" s="119"/>
      <c r="AN278" s="119"/>
      <c r="AO278" s="119"/>
      <c r="AP278" s="119"/>
      <c r="AQ278" s="119"/>
      <c r="AR278" s="119"/>
      <c r="AS278" s="119"/>
      <c r="AT278" s="119"/>
      <c r="AU278" s="119"/>
      <c r="AV278" s="119"/>
      <c r="AW278" s="119"/>
      <c r="AX278" s="119"/>
      <c r="AY278" s="119"/>
      <c r="AZ278" s="119"/>
      <c r="BA278" s="119"/>
      <c r="BB278" s="119"/>
      <c r="BC278" s="119"/>
      <c r="BD278" s="119"/>
      <c r="BE278" s="119"/>
      <c r="BF278" s="119"/>
      <c r="BG278" s="119"/>
      <c r="BH278" s="119"/>
      <c r="BI278" s="119"/>
      <c r="BJ278" s="119"/>
      <c r="BK278" s="119"/>
      <c r="BL278" s="119"/>
      <c r="BM278" s="119"/>
      <c r="BN278" s="119"/>
      <c r="BO278" s="119"/>
    </row>
    <row r="279" spans="1:67" ht="16.5" thickBot="1" x14ac:dyDescent="0.3">
      <c r="A279" s="121"/>
      <c r="B279" s="121"/>
      <c r="C279" s="115"/>
      <c r="D279" s="142"/>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9"/>
      <c r="AA279" s="119"/>
      <c r="AB279" s="119"/>
      <c r="AC279" s="119"/>
      <c r="AD279" s="119"/>
      <c r="AE279" s="119"/>
      <c r="AF279" s="119"/>
      <c r="AG279" s="119"/>
      <c r="AH279" s="119"/>
      <c r="AI279" s="119"/>
      <c r="AJ279" s="119"/>
      <c r="AK279" s="119"/>
      <c r="AL279" s="119"/>
      <c r="AM279" s="119"/>
      <c r="AN279" s="119"/>
      <c r="AO279" s="119"/>
      <c r="AP279" s="119"/>
      <c r="AQ279" s="119"/>
      <c r="AR279" s="119"/>
      <c r="AS279" s="119"/>
      <c r="AT279" s="119"/>
      <c r="AU279" s="119"/>
      <c r="AV279" s="119"/>
      <c r="AW279" s="119"/>
      <c r="AX279" s="119"/>
      <c r="AY279" s="119"/>
      <c r="AZ279" s="119"/>
      <c r="BA279" s="119"/>
      <c r="BB279" s="119"/>
      <c r="BC279" s="119"/>
      <c r="BD279" s="119"/>
      <c r="BE279" s="119"/>
      <c r="BF279" s="119"/>
      <c r="BG279" s="119"/>
      <c r="BH279" s="119"/>
      <c r="BI279" s="119"/>
      <c r="BJ279" s="119"/>
      <c r="BK279" s="119"/>
      <c r="BL279" s="119"/>
      <c r="BM279" s="119"/>
      <c r="BN279" s="119"/>
      <c r="BO279" s="119"/>
    </row>
    <row r="280" spans="1:67" ht="31.5" customHeight="1" thickBot="1" x14ac:dyDescent="0.25">
      <c r="A280" s="412" t="s">
        <v>25</v>
      </c>
      <c r="B280" s="413">
        <f t="shared" ref="B280:B289" si="2">B106</f>
        <v>0</v>
      </c>
      <c r="C280" s="115"/>
      <c r="D280" s="410"/>
      <c r="E280" s="411"/>
      <c r="F280" s="410"/>
      <c r="G280" s="115"/>
      <c r="H280" s="115"/>
      <c r="I280" s="115"/>
      <c r="J280" s="115"/>
      <c r="K280" s="115"/>
      <c r="L280" s="115"/>
      <c r="M280" s="115"/>
      <c r="N280" s="115"/>
      <c r="O280" s="115"/>
      <c r="P280" s="115"/>
      <c r="Q280" s="115"/>
      <c r="R280" s="115"/>
      <c r="S280" s="115"/>
      <c r="T280" s="115"/>
      <c r="U280" s="115"/>
      <c r="V280" s="115"/>
      <c r="W280" s="115"/>
      <c r="X280" s="115"/>
      <c r="Y280" s="115"/>
      <c r="Z280" s="119"/>
      <c r="AA280" s="119"/>
      <c r="AB280" s="119"/>
      <c r="AC280" s="119"/>
      <c r="AD280" s="119"/>
      <c r="AE280" s="119"/>
      <c r="AF280" s="119"/>
      <c r="AG280" s="119"/>
      <c r="AH280" s="119"/>
      <c r="AI280" s="119"/>
      <c r="AJ280" s="119"/>
      <c r="AK280" s="119"/>
      <c r="AL280" s="119"/>
      <c r="AM280" s="119"/>
      <c r="AN280" s="119"/>
      <c r="AO280" s="119"/>
      <c r="AP280" s="119"/>
      <c r="AQ280" s="119"/>
      <c r="AR280" s="119"/>
      <c r="AS280" s="119"/>
      <c r="AT280" s="119"/>
      <c r="AU280" s="119"/>
      <c r="AV280" s="119"/>
      <c r="AW280" s="119"/>
      <c r="AX280" s="119"/>
      <c r="AY280" s="119"/>
      <c r="AZ280" s="119"/>
      <c r="BA280" s="119"/>
      <c r="BB280" s="119"/>
      <c r="BC280" s="119"/>
      <c r="BD280" s="119"/>
      <c r="BE280" s="119"/>
      <c r="BF280" s="119"/>
      <c r="BG280" s="119"/>
      <c r="BH280" s="119"/>
      <c r="BI280" s="119"/>
      <c r="BJ280" s="119"/>
      <c r="BK280" s="119"/>
      <c r="BL280" s="119"/>
      <c r="BM280" s="119"/>
      <c r="BN280" s="119"/>
      <c r="BO280" s="119"/>
    </row>
    <row r="281" spans="1:67" ht="31.5" customHeight="1" thickBot="1" x14ac:dyDescent="0.25">
      <c r="A281" s="412" t="s">
        <v>26</v>
      </c>
      <c r="B281" s="413">
        <f t="shared" si="2"/>
        <v>0</v>
      </c>
      <c r="C281" s="115"/>
      <c r="D281" s="410"/>
      <c r="E281" s="411"/>
      <c r="F281" s="410"/>
      <c r="G281" s="115"/>
      <c r="H281" s="115"/>
      <c r="I281" s="115"/>
      <c r="J281" s="115"/>
      <c r="K281" s="115"/>
      <c r="L281" s="115"/>
      <c r="M281" s="115"/>
      <c r="N281" s="115"/>
      <c r="O281" s="115"/>
      <c r="P281" s="115"/>
      <c r="Q281" s="115"/>
      <c r="R281" s="115"/>
      <c r="S281" s="115"/>
      <c r="T281" s="115"/>
      <c r="U281" s="115"/>
      <c r="V281" s="115"/>
      <c r="W281" s="115"/>
      <c r="X281" s="115"/>
      <c r="Y281" s="115"/>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19"/>
      <c r="AY281" s="119"/>
      <c r="AZ281" s="119"/>
      <c r="BA281" s="119"/>
      <c r="BB281" s="119"/>
      <c r="BC281" s="119"/>
      <c r="BD281" s="119"/>
      <c r="BE281" s="119"/>
      <c r="BF281" s="119"/>
      <c r="BG281" s="119"/>
      <c r="BH281" s="119"/>
      <c r="BI281" s="119"/>
      <c r="BJ281" s="119"/>
      <c r="BK281" s="119"/>
      <c r="BL281" s="119"/>
      <c r="BM281" s="119"/>
      <c r="BN281" s="119"/>
      <c r="BO281" s="119"/>
    </row>
    <row r="282" spans="1:67" ht="31.5" customHeight="1" thickBot="1" x14ac:dyDescent="0.25">
      <c r="A282" s="412" t="s">
        <v>33</v>
      </c>
      <c r="B282" s="413">
        <f t="shared" si="2"/>
        <v>0</v>
      </c>
      <c r="C282" s="115"/>
      <c r="D282" s="410"/>
      <c r="E282" s="411"/>
      <c r="F282" s="410"/>
      <c r="G282" s="115"/>
      <c r="H282" s="115"/>
      <c r="I282" s="115"/>
      <c r="J282" s="115"/>
      <c r="K282" s="115"/>
      <c r="L282" s="115"/>
      <c r="M282" s="115"/>
      <c r="N282" s="115"/>
      <c r="O282" s="115"/>
      <c r="P282" s="115"/>
      <c r="Q282" s="115"/>
      <c r="R282" s="115"/>
      <c r="S282" s="115"/>
      <c r="T282" s="115"/>
      <c r="U282" s="115"/>
      <c r="V282" s="115"/>
      <c r="W282" s="115"/>
      <c r="X282" s="115"/>
      <c r="Y282" s="115"/>
      <c r="Z282" s="119"/>
      <c r="AA282" s="119"/>
      <c r="AB282" s="119"/>
      <c r="AC282" s="119"/>
      <c r="AD282" s="119"/>
      <c r="AE282" s="119"/>
      <c r="AF282" s="119"/>
      <c r="AG282" s="119"/>
      <c r="AH282" s="119"/>
      <c r="AI282" s="119"/>
      <c r="AJ282" s="119"/>
      <c r="AK282" s="119"/>
      <c r="AL282" s="119"/>
      <c r="AM282" s="119"/>
      <c r="AN282" s="119"/>
      <c r="AO282" s="119"/>
      <c r="AP282" s="119"/>
      <c r="AQ282" s="119"/>
      <c r="AR282" s="119"/>
      <c r="AS282" s="119"/>
      <c r="AT282" s="119"/>
      <c r="AU282" s="119"/>
      <c r="AV282" s="119"/>
      <c r="AW282" s="119"/>
      <c r="AX282" s="119"/>
      <c r="AY282" s="119"/>
      <c r="AZ282" s="119"/>
      <c r="BA282" s="119"/>
      <c r="BB282" s="119"/>
      <c r="BC282" s="119"/>
      <c r="BD282" s="119"/>
      <c r="BE282" s="119"/>
      <c r="BF282" s="119"/>
      <c r="BG282" s="119"/>
      <c r="BH282" s="119"/>
      <c r="BI282" s="119"/>
      <c r="BJ282" s="119"/>
      <c r="BK282" s="119"/>
      <c r="BL282" s="119"/>
      <c r="BM282" s="119"/>
      <c r="BN282" s="119"/>
      <c r="BO282" s="119"/>
    </row>
    <row r="283" spans="1:67" ht="31.5" customHeight="1" thickBot="1" x14ac:dyDescent="0.25">
      <c r="A283" s="412" t="s">
        <v>32</v>
      </c>
      <c r="B283" s="413">
        <f t="shared" si="2"/>
        <v>0</v>
      </c>
      <c r="C283" s="115"/>
      <c r="D283" s="410"/>
      <c r="E283" s="411"/>
      <c r="F283" s="410"/>
      <c r="G283" s="115"/>
      <c r="H283" s="115"/>
      <c r="I283" s="115"/>
      <c r="J283" s="115"/>
      <c r="K283" s="115"/>
      <c r="L283" s="115"/>
      <c r="M283" s="115"/>
      <c r="N283" s="115"/>
      <c r="O283" s="115"/>
      <c r="P283" s="115"/>
      <c r="Q283" s="115"/>
      <c r="R283" s="115"/>
      <c r="S283" s="115"/>
      <c r="T283" s="115"/>
      <c r="U283" s="115"/>
      <c r="V283" s="115"/>
      <c r="W283" s="115"/>
      <c r="X283" s="115"/>
      <c r="Y283" s="115"/>
      <c r="Z283" s="119"/>
      <c r="AA283" s="119"/>
      <c r="AB283" s="119"/>
      <c r="AC283" s="119"/>
      <c r="AD283" s="119"/>
      <c r="AE283" s="119"/>
      <c r="AF283" s="119"/>
      <c r="AG283" s="119"/>
      <c r="AH283" s="119"/>
      <c r="AI283" s="119"/>
      <c r="AJ283" s="119"/>
      <c r="AK283" s="119"/>
      <c r="AL283" s="119"/>
      <c r="AM283" s="119"/>
      <c r="AN283" s="119"/>
      <c r="AO283" s="119"/>
      <c r="AP283" s="119"/>
      <c r="AQ283" s="119"/>
      <c r="AR283" s="119"/>
      <c r="AS283" s="119"/>
      <c r="AT283" s="119"/>
      <c r="AU283" s="119"/>
      <c r="AV283" s="119"/>
      <c r="AW283" s="119"/>
      <c r="AX283" s="119"/>
      <c r="AY283" s="119"/>
      <c r="AZ283" s="119"/>
      <c r="BA283" s="119"/>
      <c r="BB283" s="119"/>
      <c r="BC283" s="119"/>
      <c r="BD283" s="119"/>
      <c r="BE283" s="119"/>
      <c r="BF283" s="119"/>
      <c r="BG283" s="119"/>
      <c r="BH283" s="119"/>
      <c r="BI283" s="119"/>
      <c r="BJ283" s="119"/>
      <c r="BK283" s="119"/>
      <c r="BL283" s="119"/>
      <c r="BM283" s="119"/>
      <c r="BN283" s="119"/>
      <c r="BO283" s="119"/>
    </row>
    <row r="284" spans="1:67" ht="31.5" customHeight="1" thickBot="1" x14ac:dyDescent="0.25">
      <c r="A284" s="412" t="s">
        <v>31</v>
      </c>
      <c r="B284" s="413">
        <f t="shared" si="2"/>
        <v>0</v>
      </c>
      <c r="C284" s="115"/>
      <c r="D284" s="410"/>
      <c r="E284" s="411"/>
      <c r="F284" s="410"/>
      <c r="G284" s="115"/>
      <c r="H284" s="115"/>
      <c r="I284" s="115"/>
      <c r="J284" s="115"/>
      <c r="K284" s="115"/>
      <c r="L284" s="115"/>
      <c r="M284" s="115"/>
      <c r="N284" s="115"/>
      <c r="O284" s="115"/>
      <c r="P284" s="115"/>
      <c r="Q284" s="115"/>
      <c r="R284" s="115"/>
      <c r="S284" s="115"/>
      <c r="T284" s="115"/>
      <c r="U284" s="115"/>
      <c r="V284" s="115"/>
      <c r="W284" s="115"/>
      <c r="X284" s="115"/>
      <c r="Y284" s="115"/>
      <c r="Z284" s="119"/>
      <c r="AA284" s="119"/>
      <c r="AB284" s="119"/>
      <c r="AC284" s="119"/>
      <c r="AD284" s="119"/>
      <c r="AE284" s="119"/>
      <c r="AF284" s="119"/>
      <c r="AG284" s="119"/>
      <c r="AH284" s="119"/>
      <c r="AI284" s="119"/>
      <c r="AJ284" s="119"/>
      <c r="AK284" s="119"/>
      <c r="AL284" s="119"/>
      <c r="AM284" s="119"/>
      <c r="AN284" s="119"/>
      <c r="AO284" s="119"/>
      <c r="AP284" s="119"/>
      <c r="AQ284" s="119"/>
      <c r="AR284" s="119"/>
      <c r="AS284" s="119"/>
      <c r="AT284" s="119"/>
      <c r="AU284" s="119"/>
      <c r="AV284" s="119"/>
      <c r="AW284" s="119"/>
      <c r="AX284" s="119"/>
      <c r="AY284" s="119"/>
      <c r="AZ284" s="119"/>
      <c r="BA284" s="119"/>
      <c r="BB284" s="119"/>
      <c r="BC284" s="119"/>
      <c r="BD284" s="119"/>
      <c r="BE284" s="119"/>
      <c r="BF284" s="119"/>
      <c r="BG284" s="119"/>
      <c r="BH284" s="119"/>
      <c r="BI284" s="119"/>
      <c r="BJ284" s="119"/>
      <c r="BK284" s="119"/>
      <c r="BL284" s="119"/>
      <c r="BM284" s="119"/>
      <c r="BN284" s="119"/>
      <c r="BO284" s="119"/>
    </row>
    <row r="285" spans="1:67" ht="31.5" customHeight="1" thickBot="1" x14ac:dyDescent="0.25">
      <c r="A285" s="412" t="s">
        <v>30</v>
      </c>
      <c r="B285" s="413">
        <f t="shared" si="2"/>
        <v>0</v>
      </c>
      <c r="C285" s="115"/>
      <c r="D285" s="410"/>
      <c r="E285" s="411"/>
      <c r="F285" s="410"/>
      <c r="G285" s="115"/>
      <c r="H285" s="115"/>
      <c r="I285" s="115"/>
      <c r="J285" s="115"/>
      <c r="K285" s="115"/>
      <c r="L285" s="115"/>
      <c r="M285" s="115"/>
      <c r="N285" s="115"/>
      <c r="O285" s="115"/>
      <c r="P285" s="115"/>
      <c r="Q285" s="115"/>
      <c r="R285" s="115"/>
      <c r="S285" s="115"/>
      <c r="T285" s="115"/>
      <c r="U285" s="115"/>
      <c r="V285" s="115"/>
      <c r="W285" s="115"/>
      <c r="X285" s="115"/>
      <c r="Y285" s="115"/>
      <c r="Z285" s="119"/>
      <c r="AA285" s="119"/>
      <c r="AB285" s="119"/>
      <c r="AC285" s="119"/>
      <c r="AD285" s="119"/>
      <c r="AE285" s="119"/>
      <c r="AF285" s="119"/>
      <c r="AG285" s="119"/>
      <c r="AH285" s="119"/>
      <c r="AI285" s="119"/>
      <c r="AJ285" s="119"/>
      <c r="AK285" s="119"/>
      <c r="AL285" s="119"/>
      <c r="AM285" s="119"/>
      <c r="AN285" s="119"/>
      <c r="AO285" s="119"/>
      <c r="AP285" s="119"/>
      <c r="AQ285" s="119"/>
      <c r="AR285" s="119"/>
      <c r="AS285" s="119"/>
      <c r="AT285" s="119"/>
      <c r="AU285" s="119"/>
      <c r="AV285" s="119"/>
      <c r="AW285" s="119"/>
      <c r="AX285" s="119"/>
      <c r="AY285" s="119"/>
      <c r="AZ285" s="119"/>
      <c r="BA285" s="119"/>
      <c r="BB285" s="119"/>
      <c r="BC285" s="119"/>
      <c r="BD285" s="119"/>
      <c r="BE285" s="119"/>
      <c r="BF285" s="119"/>
      <c r="BG285" s="119"/>
      <c r="BH285" s="119"/>
      <c r="BI285" s="119"/>
      <c r="BJ285" s="119"/>
      <c r="BK285" s="119"/>
      <c r="BL285" s="119"/>
      <c r="BM285" s="119"/>
      <c r="BN285" s="119"/>
      <c r="BO285" s="119"/>
    </row>
    <row r="286" spans="1:67" ht="31.5" customHeight="1" thickBot="1" x14ac:dyDescent="0.25">
      <c r="A286" s="412" t="s">
        <v>29</v>
      </c>
      <c r="B286" s="413">
        <f t="shared" si="2"/>
        <v>0</v>
      </c>
      <c r="C286" s="115"/>
      <c r="D286" s="410"/>
      <c r="E286" s="411"/>
      <c r="F286" s="410"/>
      <c r="G286" s="115"/>
      <c r="H286" s="115"/>
      <c r="I286" s="115"/>
      <c r="J286" s="115"/>
      <c r="K286" s="115"/>
      <c r="L286" s="115"/>
      <c r="M286" s="115"/>
      <c r="N286" s="115"/>
      <c r="O286" s="115"/>
      <c r="P286" s="115"/>
      <c r="Q286" s="115"/>
      <c r="R286" s="115"/>
      <c r="S286" s="115"/>
      <c r="T286" s="115"/>
      <c r="U286" s="115"/>
      <c r="V286" s="115"/>
      <c r="W286" s="115"/>
      <c r="X286" s="115"/>
      <c r="Y286" s="115"/>
      <c r="Z286" s="119"/>
      <c r="AA286" s="119"/>
      <c r="AB286" s="119"/>
      <c r="AC286" s="119"/>
      <c r="AD286" s="119"/>
      <c r="AE286" s="119"/>
      <c r="AF286" s="119"/>
      <c r="AG286" s="119"/>
      <c r="AH286" s="119"/>
      <c r="AI286" s="119"/>
      <c r="AJ286" s="119"/>
      <c r="AK286" s="119"/>
      <c r="AL286" s="119"/>
      <c r="AM286" s="119"/>
      <c r="AN286" s="119"/>
      <c r="AO286" s="119"/>
      <c r="AP286" s="119"/>
      <c r="AQ286" s="119"/>
      <c r="AR286" s="119"/>
      <c r="AS286" s="119"/>
      <c r="AT286" s="119"/>
      <c r="AU286" s="119"/>
      <c r="AV286" s="119"/>
      <c r="AW286" s="119"/>
      <c r="AX286" s="119"/>
      <c r="AY286" s="119"/>
      <c r="AZ286" s="119"/>
      <c r="BA286" s="119"/>
      <c r="BB286" s="119"/>
      <c r="BC286" s="119"/>
      <c r="BD286" s="119"/>
      <c r="BE286" s="119"/>
      <c r="BF286" s="119"/>
      <c r="BG286" s="119"/>
      <c r="BH286" s="119"/>
      <c r="BI286" s="119"/>
      <c r="BJ286" s="119"/>
      <c r="BK286" s="119"/>
      <c r="BL286" s="119"/>
      <c r="BM286" s="119"/>
      <c r="BN286" s="119"/>
      <c r="BO286" s="119"/>
    </row>
    <row r="287" spans="1:67" ht="31.5" customHeight="1" thickBot="1" x14ac:dyDescent="0.25">
      <c r="A287" s="412" t="s">
        <v>28</v>
      </c>
      <c r="B287" s="413">
        <f t="shared" si="2"/>
        <v>0</v>
      </c>
      <c r="C287" s="115"/>
      <c r="D287" s="410"/>
      <c r="E287" s="411"/>
      <c r="F287" s="410"/>
      <c r="G287" s="115"/>
      <c r="H287" s="115"/>
      <c r="I287" s="115"/>
      <c r="J287" s="115"/>
      <c r="K287" s="115"/>
      <c r="L287" s="115"/>
      <c r="M287" s="115"/>
      <c r="N287" s="115"/>
      <c r="O287" s="115"/>
      <c r="P287" s="115"/>
      <c r="Q287" s="115"/>
      <c r="R287" s="115"/>
      <c r="S287" s="115"/>
      <c r="T287" s="115"/>
      <c r="U287" s="115"/>
      <c r="V287" s="115"/>
      <c r="W287" s="115"/>
      <c r="X287" s="115"/>
      <c r="Y287" s="115"/>
      <c r="Z287" s="119"/>
      <c r="AA287" s="119"/>
      <c r="AB287" s="119"/>
      <c r="AC287" s="119"/>
      <c r="AD287" s="119"/>
      <c r="AE287" s="119"/>
      <c r="AF287" s="119"/>
      <c r="AG287" s="119"/>
      <c r="AH287" s="119"/>
      <c r="AI287" s="119"/>
      <c r="AJ287" s="119"/>
      <c r="AK287" s="119"/>
      <c r="AL287" s="119"/>
      <c r="AM287" s="119"/>
      <c r="AN287" s="119"/>
      <c r="AO287" s="119"/>
      <c r="AP287" s="119"/>
      <c r="AQ287" s="119"/>
      <c r="AR287" s="119"/>
      <c r="AS287" s="119"/>
      <c r="AT287" s="119"/>
      <c r="AU287" s="119"/>
      <c r="AV287" s="119"/>
      <c r="AW287" s="119"/>
      <c r="AX287" s="119"/>
      <c r="AY287" s="119"/>
      <c r="AZ287" s="119"/>
      <c r="BA287" s="119"/>
      <c r="BB287" s="119"/>
      <c r="BC287" s="119"/>
      <c r="BD287" s="119"/>
      <c r="BE287" s="119"/>
      <c r="BF287" s="119"/>
      <c r="BG287" s="119"/>
      <c r="BH287" s="119"/>
      <c r="BI287" s="119"/>
      <c r="BJ287" s="119"/>
      <c r="BK287" s="119"/>
      <c r="BL287" s="119"/>
      <c r="BM287" s="119"/>
      <c r="BN287" s="119"/>
      <c r="BO287" s="119"/>
    </row>
    <row r="288" spans="1:67" ht="31.5" customHeight="1" thickBot="1" x14ac:dyDescent="0.25">
      <c r="A288" s="412" t="s">
        <v>27</v>
      </c>
      <c r="B288" s="413">
        <f t="shared" si="2"/>
        <v>0</v>
      </c>
      <c r="C288" s="115"/>
      <c r="D288" s="410"/>
      <c r="E288" s="411"/>
      <c r="F288" s="410"/>
      <c r="G288" s="115"/>
      <c r="H288" s="115"/>
      <c r="I288" s="115"/>
      <c r="J288" s="115"/>
      <c r="K288" s="115"/>
      <c r="L288" s="115"/>
      <c r="M288" s="115"/>
      <c r="N288" s="115"/>
      <c r="O288" s="115"/>
      <c r="P288" s="115"/>
      <c r="Q288" s="115"/>
      <c r="R288" s="115"/>
      <c r="S288" s="115"/>
      <c r="T288" s="115"/>
      <c r="U288" s="115"/>
      <c r="V288" s="115"/>
      <c r="W288" s="115"/>
      <c r="X288" s="115"/>
      <c r="Y288" s="115"/>
      <c r="Z288" s="119"/>
      <c r="AA288" s="119"/>
      <c r="AB288" s="119"/>
      <c r="AC288" s="119"/>
      <c r="AD288" s="119"/>
      <c r="AE288" s="119"/>
      <c r="AF288" s="119"/>
      <c r="AG288" s="119"/>
      <c r="AH288" s="119"/>
      <c r="AI288" s="119"/>
      <c r="AJ288" s="119"/>
      <c r="AK288" s="119"/>
      <c r="AL288" s="119"/>
      <c r="AM288" s="119"/>
      <c r="AN288" s="119"/>
      <c r="AO288" s="119"/>
      <c r="AP288" s="119"/>
      <c r="AQ288" s="119"/>
      <c r="AR288" s="119"/>
      <c r="AS288" s="119"/>
      <c r="AT288" s="119"/>
      <c r="AU288" s="119"/>
      <c r="AV288" s="119"/>
      <c r="AW288" s="119"/>
      <c r="AX288" s="119"/>
      <c r="AY288" s="119"/>
      <c r="AZ288" s="119"/>
      <c r="BA288" s="119"/>
      <c r="BB288" s="119"/>
      <c r="BC288" s="119"/>
      <c r="BD288" s="119"/>
      <c r="BE288" s="119"/>
      <c r="BF288" s="119"/>
      <c r="BG288" s="119"/>
      <c r="BH288" s="119"/>
      <c r="BI288" s="119"/>
      <c r="BJ288" s="119"/>
      <c r="BK288" s="119"/>
      <c r="BL288" s="119"/>
      <c r="BM288" s="119"/>
      <c r="BN288" s="119"/>
      <c r="BO288" s="119"/>
    </row>
    <row r="289" spans="1:67" ht="31.5" customHeight="1" thickBot="1" x14ac:dyDescent="0.25">
      <c r="A289" s="412" t="s">
        <v>77</v>
      </c>
      <c r="B289" s="413">
        <f t="shared" si="2"/>
        <v>0</v>
      </c>
      <c r="C289" s="115"/>
      <c r="D289" s="410"/>
      <c r="E289" s="411"/>
      <c r="F289" s="410"/>
      <c r="G289" s="115"/>
      <c r="H289" s="115"/>
      <c r="I289" s="115"/>
      <c r="J289" s="115"/>
      <c r="K289" s="115"/>
      <c r="L289" s="115"/>
      <c r="M289" s="115"/>
      <c r="N289" s="115"/>
      <c r="O289" s="115"/>
      <c r="P289" s="115"/>
      <c r="Q289" s="115"/>
      <c r="R289" s="115"/>
      <c r="S289" s="115"/>
      <c r="T289" s="115"/>
      <c r="U289" s="115"/>
      <c r="V289" s="115"/>
      <c r="W289" s="115"/>
      <c r="X289" s="115"/>
      <c r="Y289" s="115"/>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19"/>
      <c r="AY289" s="119"/>
      <c r="AZ289" s="119"/>
      <c r="BA289" s="119"/>
      <c r="BB289" s="119"/>
      <c r="BC289" s="119"/>
      <c r="BD289" s="119"/>
      <c r="BE289" s="119"/>
      <c r="BF289" s="119"/>
      <c r="BG289" s="119"/>
      <c r="BH289" s="119"/>
      <c r="BI289" s="119"/>
      <c r="BJ289" s="119"/>
      <c r="BK289" s="119"/>
      <c r="BL289" s="119"/>
      <c r="BM289" s="119"/>
      <c r="BN289" s="119"/>
      <c r="BO289" s="119"/>
    </row>
    <row r="290" spans="1:67" x14ac:dyDescent="0.2">
      <c r="A290" s="115"/>
      <c r="B290" s="115"/>
      <c r="C290" s="115"/>
      <c r="D290" s="142"/>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9"/>
      <c r="AA290" s="119"/>
      <c r="AB290" s="119"/>
      <c r="AC290" s="119"/>
      <c r="AD290" s="119"/>
      <c r="AE290" s="119"/>
      <c r="AF290" s="119"/>
      <c r="AG290" s="119"/>
      <c r="AH290" s="119"/>
      <c r="AI290" s="119"/>
      <c r="AJ290" s="119"/>
      <c r="AK290" s="119"/>
      <c r="AL290" s="119"/>
      <c r="AM290" s="119"/>
      <c r="AN290" s="119"/>
      <c r="AO290" s="119"/>
      <c r="AP290" s="119"/>
      <c r="AQ290" s="119"/>
      <c r="AR290" s="119"/>
      <c r="AS290" s="119"/>
      <c r="AT290" s="119"/>
      <c r="AU290" s="119"/>
      <c r="AV290" s="119"/>
      <c r="AW290" s="119"/>
      <c r="AX290" s="119"/>
      <c r="AY290" s="119"/>
      <c r="AZ290" s="119"/>
      <c r="BA290" s="119"/>
      <c r="BB290" s="119"/>
      <c r="BC290" s="119"/>
      <c r="BD290" s="119"/>
      <c r="BE290" s="119"/>
      <c r="BF290" s="119"/>
      <c r="BG290" s="119"/>
      <c r="BH290" s="119"/>
      <c r="BI290" s="119"/>
      <c r="BJ290" s="119"/>
      <c r="BK290" s="119"/>
      <c r="BL290" s="119"/>
      <c r="BM290" s="119"/>
      <c r="BN290" s="119"/>
      <c r="BO290" s="119"/>
    </row>
    <row r="291" spans="1:67" ht="13.5" thickBot="1" x14ac:dyDescent="0.25">
      <c r="A291" s="115"/>
      <c r="B291" s="115"/>
      <c r="C291" s="115"/>
      <c r="D291" s="142"/>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9"/>
      <c r="AA291" s="119"/>
      <c r="AB291" s="119"/>
      <c r="AC291" s="119"/>
      <c r="AD291" s="119"/>
      <c r="AE291" s="119"/>
      <c r="AF291" s="119"/>
      <c r="AG291" s="119"/>
      <c r="AH291" s="119"/>
      <c r="AI291" s="119"/>
      <c r="AJ291" s="119"/>
      <c r="AK291" s="119"/>
      <c r="AL291" s="119"/>
      <c r="AM291" s="119"/>
      <c r="AN291" s="119"/>
      <c r="AO291" s="119"/>
      <c r="AP291" s="119"/>
      <c r="AQ291" s="119"/>
      <c r="AR291" s="119"/>
      <c r="AS291" s="119"/>
      <c r="AT291" s="119"/>
      <c r="AU291" s="119"/>
      <c r="AV291" s="119"/>
      <c r="AW291" s="119"/>
      <c r="AX291" s="119"/>
      <c r="AY291" s="119"/>
      <c r="AZ291" s="119"/>
      <c r="BA291" s="119"/>
      <c r="BB291" s="119"/>
      <c r="BC291" s="119"/>
      <c r="BD291" s="119"/>
      <c r="BE291" s="119"/>
      <c r="BF291" s="119"/>
      <c r="BG291" s="119"/>
      <c r="BH291" s="119"/>
      <c r="BI291" s="119"/>
      <c r="BJ291" s="119"/>
      <c r="BK291" s="119"/>
      <c r="BL291" s="119"/>
      <c r="BM291" s="119"/>
      <c r="BN291" s="119"/>
      <c r="BO291" s="119"/>
    </row>
    <row r="292" spans="1:67" ht="16.5" thickBot="1" x14ac:dyDescent="0.3">
      <c r="A292" s="115"/>
      <c r="B292" s="223" t="s">
        <v>103</v>
      </c>
      <c r="C292" s="115"/>
      <c r="D292" s="477" t="s">
        <v>21</v>
      </c>
      <c r="E292" s="115"/>
      <c r="F292" s="477" t="s">
        <v>21</v>
      </c>
      <c r="G292" s="115"/>
      <c r="H292" s="115"/>
      <c r="I292" s="115"/>
      <c r="J292" s="115"/>
      <c r="K292" s="115"/>
      <c r="L292" s="115"/>
      <c r="M292" s="115"/>
      <c r="N292" s="115"/>
      <c r="O292" s="115"/>
      <c r="P292" s="115"/>
      <c r="Q292" s="115"/>
      <c r="R292" s="115"/>
      <c r="S292" s="115"/>
      <c r="T292" s="115"/>
      <c r="U292" s="115"/>
      <c r="V292" s="115"/>
      <c r="W292" s="115"/>
      <c r="X292" s="115"/>
      <c r="Y292" s="115"/>
      <c r="Z292" s="119"/>
      <c r="AA292" s="119"/>
      <c r="AB292" s="119"/>
      <c r="AC292" s="119"/>
      <c r="AD292" s="119"/>
      <c r="AE292" s="119"/>
      <c r="AF292" s="119"/>
      <c r="AG292" s="119"/>
      <c r="AH292" s="119"/>
      <c r="AI292" s="119"/>
      <c r="AJ292" s="119"/>
      <c r="AK292" s="119"/>
      <c r="AL292" s="119"/>
      <c r="AM292" s="119"/>
      <c r="AN292" s="119"/>
      <c r="AO292" s="119"/>
      <c r="AP292" s="119"/>
      <c r="AQ292" s="119"/>
      <c r="AR292" s="119"/>
      <c r="AS292" s="119"/>
      <c r="AT292" s="119"/>
      <c r="AU292" s="119"/>
      <c r="AV292" s="119"/>
      <c r="AW292" s="119"/>
      <c r="AX292" s="119"/>
      <c r="AY292" s="119"/>
      <c r="AZ292" s="119"/>
      <c r="BA292" s="119"/>
      <c r="BB292" s="119"/>
      <c r="BC292" s="119"/>
      <c r="BD292" s="119"/>
      <c r="BE292" s="119"/>
      <c r="BF292" s="119"/>
      <c r="BG292" s="119"/>
      <c r="BH292" s="119"/>
      <c r="BI292" s="119"/>
      <c r="BJ292" s="119"/>
      <c r="BK292" s="119"/>
      <c r="BL292" s="119"/>
      <c r="BM292" s="119"/>
      <c r="BN292" s="119"/>
      <c r="BO292" s="119"/>
    </row>
    <row r="293" spans="1:67" ht="13.5" thickBot="1" x14ac:dyDescent="0.25">
      <c r="A293" s="115"/>
      <c r="B293" s="115"/>
      <c r="C293" s="115"/>
      <c r="D293" s="142"/>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9"/>
      <c r="AA293" s="119"/>
      <c r="AB293" s="119"/>
      <c r="AC293" s="119"/>
      <c r="AD293" s="119"/>
      <c r="AE293" s="119"/>
      <c r="AF293" s="119"/>
      <c r="AG293" s="119"/>
      <c r="AH293" s="119"/>
      <c r="AI293" s="119"/>
      <c r="AJ293" s="119"/>
      <c r="AK293" s="119"/>
      <c r="AL293" s="119"/>
      <c r="AM293" s="119"/>
      <c r="AN293" s="119"/>
      <c r="AO293" s="119"/>
      <c r="AP293" s="119"/>
      <c r="AQ293" s="119"/>
      <c r="AR293" s="119"/>
      <c r="AS293" s="119"/>
      <c r="AT293" s="119"/>
      <c r="AU293" s="119"/>
      <c r="AV293" s="119"/>
      <c r="AW293" s="119"/>
      <c r="AX293" s="119"/>
      <c r="AY293" s="119"/>
      <c r="AZ293" s="119"/>
      <c r="BA293" s="119"/>
      <c r="BB293" s="119"/>
      <c r="BC293" s="119"/>
      <c r="BD293" s="119"/>
      <c r="BE293" s="119"/>
      <c r="BF293" s="119"/>
      <c r="BG293" s="119"/>
      <c r="BH293" s="119"/>
      <c r="BI293" s="119"/>
      <c r="BJ293" s="119"/>
      <c r="BK293" s="119"/>
      <c r="BL293" s="119"/>
      <c r="BM293" s="119"/>
      <c r="BN293" s="119"/>
      <c r="BO293" s="119"/>
    </row>
    <row r="294" spans="1:67" ht="30.75" customHeight="1" thickBot="1" x14ac:dyDescent="0.25">
      <c r="A294" s="414" t="str">
        <f t="shared" ref="A294:A303" si="3">A120</f>
        <v>1.</v>
      </c>
      <c r="B294" s="415">
        <f t="shared" ref="B294:B303" si="4">B120</f>
        <v>0</v>
      </c>
      <c r="C294" s="115"/>
      <c r="D294" s="410"/>
      <c r="E294" s="411"/>
      <c r="F294" s="410"/>
      <c r="G294" s="115"/>
      <c r="H294" s="115"/>
      <c r="I294" s="115"/>
      <c r="J294" s="115"/>
      <c r="K294" s="115"/>
      <c r="L294" s="115"/>
      <c r="M294" s="115"/>
      <c r="N294" s="115"/>
      <c r="O294" s="115"/>
      <c r="P294" s="115"/>
      <c r="Q294" s="115"/>
      <c r="R294" s="115"/>
      <c r="S294" s="115"/>
      <c r="T294" s="115"/>
      <c r="U294" s="115"/>
      <c r="V294" s="115"/>
      <c r="W294" s="115"/>
      <c r="X294" s="115"/>
      <c r="Y294" s="115"/>
      <c r="Z294" s="119"/>
      <c r="AA294" s="119"/>
      <c r="AB294" s="119"/>
      <c r="AC294" s="119"/>
      <c r="AD294" s="119"/>
      <c r="AE294" s="119"/>
      <c r="AF294" s="119"/>
      <c r="AG294" s="119"/>
      <c r="AH294" s="119"/>
      <c r="AI294" s="119"/>
      <c r="AJ294" s="119"/>
      <c r="AK294" s="119"/>
      <c r="AL294" s="119"/>
      <c r="AM294" s="119"/>
      <c r="AN294" s="119"/>
      <c r="AO294" s="119"/>
      <c r="AP294" s="119"/>
      <c r="AQ294" s="119"/>
      <c r="AR294" s="119"/>
      <c r="AS294" s="119"/>
      <c r="AT294" s="119"/>
      <c r="AU294" s="119"/>
      <c r="AV294" s="119"/>
      <c r="AW294" s="119"/>
      <c r="AX294" s="119"/>
      <c r="AY294" s="119"/>
      <c r="AZ294" s="119"/>
      <c r="BA294" s="119"/>
      <c r="BB294" s="119"/>
      <c r="BC294" s="119"/>
      <c r="BD294" s="119"/>
      <c r="BE294" s="119"/>
      <c r="BF294" s="119"/>
      <c r="BG294" s="119"/>
      <c r="BH294" s="119"/>
      <c r="BI294" s="119"/>
      <c r="BJ294" s="119"/>
      <c r="BK294" s="119"/>
      <c r="BL294" s="119"/>
      <c r="BM294" s="119"/>
      <c r="BN294" s="119"/>
      <c r="BO294" s="119"/>
    </row>
    <row r="295" spans="1:67" ht="30.75" customHeight="1" thickBot="1" x14ac:dyDescent="0.25">
      <c r="A295" s="414" t="str">
        <f t="shared" si="3"/>
        <v>2.</v>
      </c>
      <c r="B295" s="415">
        <f t="shared" si="4"/>
        <v>0</v>
      </c>
      <c r="C295" s="115"/>
      <c r="D295" s="410"/>
      <c r="E295" s="411"/>
      <c r="F295" s="410"/>
      <c r="G295" s="115"/>
      <c r="H295" s="115"/>
      <c r="I295" s="115"/>
      <c r="J295" s="115"/>
      <c r="K295" s="115"/>
      <c r="L295" s="115"/>
      <c r="M295" s="115"/>
      <c r="N295" s="115"/>
      <c r="O295" s="115"/>
      <c r="P295" s="115"/>
      <c r="Q295" s="115"/>
      <c r="R295" s="115"/>
      <c r="S295" s="115"/>
      <c r="T295" s="115"/>
      <c r="U295" s="115"/>
      <c r="V295" s="115"/>
      <c r="W295" s="115"/>
      <c r="X295" s="115"/>
      <c r="Y295" s="115"/>
      <c r="Z295" s="119"/>
      <c r="AA295" s="119"/>
      <c r="AB295" s="119"/>
      <c r="AC295" s="119"/>
      <c r="AD295" s="119"/>
      <c r="AE295" s="119"/>
      <c r="AF295" s="119"/>
      <c r="AG295" s="119"/>
      <c r="AH295" s="119"/>
      <c r="AI295" s="119"/>
      <c r="AJ295" s="119"/>
      <c r="AK295" s="119"/>
      <c r="AL295" s="119"/>
      <c r="AM295" s="119"/>
      <c r="AN295" s="119"/>
      <c r="AO295" s="119"/>
      <c r="AP295" s="119"/>
      <c r="AQ295" s="119"/>
      <c r="AR295" s="119"/>
      <c r="AS295" s="119"/>
      <c r="AT295" s="119"/>
      <c r="AU295" s="119"/>
      <c r="AV295" s="119"/>
      <c r="AW295" s="119"/>
      <c r="AX295" s="119"/>
      <c r="AY295" s="119"/>
      <c r="AZ295" s="119"/>
      <c r="BA295" s="119"/>
      <c r="BB295" s="119"/>
      <c r="BC295" s="119"/>
      <c r="BD295" s="119"/>
      <c r="BE295" s="119"/>
      <c r="BF295" s="119"/>
      <c r="BG295" s="119"/>
      <c r="BH295" s="119"/>
      <c r="BI295" s="119"/>
      <c r="BJ295" s="119"/>
      <c r="BK295" s="119"/>
      <c r="BL295" s="119"/>
      <c r="BM295" s="119"/>
      <c r="BN295" s="119"/>
      <c r="BO295" s="119"/>
    </row>
    <row r="296" spans="1:67" ht="30.75" customHeight="1" thickBot="1" x14ac:dyDescent="0.25">
      <c r="A296" s="414" t="str">
        <f t="shared" si="3"/>
        <v>3.</v>
      </c>
      <c r="B296" s="415">
        <f t="shared" si="4"/>
        <v>0</v>
      </c>
      <c r="C296" s="115"/>
      <c r="D296" s="410"/>
      <c r="E296" s="411"/>
      <c r="F296" s="410"/>
      <c r="G296" s="115"/>
      <c r="H296" s="115"/>
      <c r="I296" s="115"/>
      <c r="J296" s="115"/>
      <c r="K296" s="115"/>
      <c r="L296" s="115"/>
      <c r="M296" s="115"/>
      <c r="N296" s="115"/>
      <c r="O296" s="115"/>
      <c r="P296" s="115"/>
      <c r="Q296" s="115"/>
      <c r="R296" s="115"/>
      <c r="S296" s="115"/>
      <c r="T296" s="115"/>
      <c r="U296" s="115"/>
      <c r="V296" s="115"/>
      <c r="W296" s="115"/>
      <c r="X296" s="115"/>
      <c r="Y296" s="115"/>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19"/>
      <c r="AV296" s="119"/>
      <c r="AW296" s="119"/>
      <c r="AX296" s="119"/>
      <c r="AY296" s="119"/>
      <c r="AZ296" s="119"/>
      <c r="BA296" s="119"/>
      <c r="BB296" s="119"/>
      <c r="BC296" s="119"/>
      <c r="BD296" s="119"/>
      <c r="BE296" s="119"/>
      <c r="BF296" s="119"/>
      <c r="BG296" s="119"/>
      <c r="BH296" s="119"/>
      <c r="BI296" s="119"/>
      <c r="BJ296" s="119"/>
      <c r="BK296" s="119"/>
      <c r="BL296" s="119"/>
      <c r="BM296" s="119"/>
      <c r="BN296" s="119"/>
      <c r="BO296" s="119"/>
    </row>
    <row r="297" spans="1:67" ht="30.75" customHeight="1" thickBot="1" x14ac:dyDescent="0.25">
      <c r="A297" s="414" t="str">
        <f t="shared" si="3"/>
        <v>4.</v>
      </c>
      <c r="B297" s="415">
        <f t="shared" si="4"/>
        <v>0</v>
      </c>
      <c r="C297" s="115"/>
      <c r="D297" s="410"/>
      <c r="E297" s="411"/>
      <c r="F297" s="410"/>
      <c r="G297" s="115"/>
      <c r="H297" s="115"/>
      <c r="I297" s="115"/>
      <c r="J297" s="115"/>
      <c r="K297" s="115"/>
      <c r="L297" s="115"/>
      <c r="M297" s="115"/>
      <c r="N297" s="115"/>
      <c r="O297" s="115"/>
      <c r="P297" s="115"/>
      <c r="Q297" s="115"/>
      <c r="R297" s="115"/>
      <c r="S297" s="115"/>
      <c r="T297" s="115"/>
      <c r="U297" s="115"/>
      <c r="V297" s="115"/>
      <c r="W297" s="115"/>
      <c r="X297" s="115"/>
      <c r="Y297" s="115"/>
      <c r="Z297" s="119"/>
      <c r="AA297" s="119"/>
      <c r="AB297" s="119"/>
      <c r="AC297" s="119"/>
      <c r="AD297" s="119"/>
      <c r="AE297" s="119"/>
      <c r="AF297" s="119"/>
      <c r="AG297" s="119"/>
      <c r="AH297" s="119"/>
      <c r="AI297" s="119"/>
      <c r="AJ297" s="119"/>
      <c r="AK297" s="119"/>
      <c r="AL297" s="119"/>
      <c r="AM297" s="119"/>
      <c r="AN297" s="119"/>
      <c r="AO297" s="119"/>
      <c r="AP297" s="119"/>
      <c r="AQ297" s="119"/>
      <c r="AR297" s="119"/>
      <c r="AS297" s="119"/>
      <c r="AT297" s="119"/>
      <c r="AU297" s="119"/>
      <c r="AV297" s="119"/>
      <c r="AW297" s="119"/>
      <c r="AX297" s="119"/>
      <c r="AY297" s="119"/>
      <c r="AZ297" s="119"/>
      <c r="BA297" s="119"/>
      <c r="BB297" s="119"/>
      <c r="BC297" s="119"/>
      <c r="BD297" s="119"/>
      <c r="BE297" s="119"/>
      <c r="BF297" s="119"/>
      <c r="BG297" s="119"/>
      <c r="BH297" s="119"/>
      <c r="BI297" s="119"/>
      <c r="BJ297" s="119"/>
      <c r="BK297" s="119"/>
      <c r="BL297" s="119"/>
      <c r="BM297" s="119"/>
      <c r="BN297" s="119"/>
      <c r="BO297" s="119"/>
    </row>
    <row r="298" spans="1:67" ht="30.75" customHeight="1" thickBot="1" x14ac:dyDescent="0.25">
      <c r="A298" s="414" t="str">
        <f t="shared" si="3"/>
        <v>5.</v>
      </c>
      <c r="B298" s="415">
        <f t="shared" si="4"/>
        <v>0</v>
      </c>
      <c r="C298" s="115"/>
      <c r="D298" s="410"/>
      <c r="E298" s="411"/>
      <c r="F298" s="410"/>
      <c r="G298" s="115"/>
      <c r="H298" s="115"/>
      <c r="I298" s="115"/>
      <c r="J298" s="115"/>
      <c r="K298" s="115"/>
      <c r="L298" s="115"/>
      <c r="M298" s="115"/>
      <c r="N298" s="115"/>
      <c r="O298" s="115"/>
      <c r="P298" s="115"/>
      <c r="Q298" s="115"/>
      <c r="R298" s="115"/>
      <c r="S298" s="115"/>
      <c r="T298" s="115"/>
      <c r="U298" s="115"/>
      <c r="V298" s="115"/>
      <c r="W298" s="115"/>
      <c r="X298" s="115"/>
      <c r="Y298" s="115"/>
      <c r="Z298" s="119"/>
      <c r="AA298" s="119"/>
      <c r="AB298" s="119"/>
      <c r="AC298" s="119"/>
      <c r="AD298" s="119"/>
      <c r="AE298" s="119"/>
      <c r="AF298" s="119"/>
      <c r="AG298" s="119"/>
      <c r="AH298" s="119"/>
      <c r="AI298" s="119"/>
      <c r="AJ298" s="119"/>
      <c r="AK298" s="119"/>
      <c r="AL298" s="119"/>
      <c r="AM298" s="119"/>
      <c r="AN298" s="119"/>
      <c r="AO298" s="119"/>
      <c r="AP298" s="119"/>
      <c r="AQ298" s="119"/>
      <c r="AR298" s="119"/>
      <c r="AS298" s="119"/>
      <c r="AT298" s="119"/>
      <c r="AU298" s="119"/>
      <c r="AV298" s="119"/>
      <c r="AW298" s="119"/>
      <c r="AX298" s="119"/>
      <c r="AY298" s="119"/>
      <c r="AZ298" s="119"/>
      <c r="BA298" s="119"/>
      <c r="BB298" s="119"/>
      <c r="BC298" s="119"/>
      <c r="BD298" s="119"/>
      <c r="BE298" s="119"/>
      <c r="BF298" s="119"/>
      <c r="BG298" s="119"/>
      <c r="BH298" s="119"/>
      <c r="BI298" s="119"/>
      <c r="BJ298" s="119"/>
      <c r="BK298" s="119"/>
      <c r="BL298" s="119"/>
      <c r="BM298" s="119"/>
      <c r="BN298" s="119"/>
      <c r="BO298" s="119"/>
    </row>
    <row r="299" spans="1:67" ht="30.75" customHeight="1" thickBot="1" x14ac:dyDescent="0.25">
      <c r="A299" s="414" t="str">
        <f t="shared" si="3"/>
        <v>6.</v>
      </c>
      <c r="B299" s="415">
        <f t="shared" si="4"/>
        <v>0</v>
      </c>
      <c r="C299" s="115"/>
      <c r="D299" s="410"/>
      <c r="E299" s="411"/>
      <c r="F299" s="410"/>
      <c r="G299" s="115"/>
      <c r="H299" s="115"/>
      <c r="I299" s="115"/>
      <c r="J299" s="115"/>
      <c r="K299" s="115"/>
      <c r="L299" s="115"/>
      <c r="M299" s="115"/>
      <c r="N299" s="115"/>
      <c r="O299" s="115"/>
      <c r="P299" s="115"/>
      <c r="Q299" s="115"/>
      <c r="R299" s="115"/>
      <c r="S299" s="115"/>
      <c r="T299" s="115"/>
      <c r="U299" s="115"/>
      <c r="V299" s="115"/>
      <c r="W299" s="115"/>
      <c r="X299" s="115"/>
      <c r="Y299" s="115"/>
      <c r="Z299" s="119"/>
      <c r="AA299" s="119"/>
      <c r="AB299" s="119"/>
      <c r="AC299" s="119"/>
      <c r="AD299" s="119"/>
      <c r="AE299" s="119"/>
      <c r="AF299" s="119"/>
      <c r="AG299" s="119"/>
      <c r="AH299" s="119"/>
      <c r="AI299" s="119"/>
      <c r="AJ299" s="119"/>
      <c r="AK299" s="119"/>
      <c r="AL299" s="119"/>
      <c r="AM299" s="119"/>
      <c r="AN299" s="119"/>
      <c r="AO299" s="119"/>
      <c r="AP299" s="119"/>
      <c r="AQ299" s="119"/>
      <c r="AR299" s="119"/>
      <c r="AS299" s="119"/>
      <c r="AT299" s="119"/>
      <c r="AU299" s="119"/>
      <c r="AV299" s="119"/>
      <c r="AW299" s="119"/>
      <c r="AX299" s="119"/>
      <c r="AY299" s="119"/>
      <c r="AZ299" s="119"/>
      <c r="BA299" s="119"/>
      <c r="BB299" s="119"/>
      <c r="BC299" s="119"/>
      <c r="BD299" s="119"/>
      <c r="BE299" s="119"/>
      <c r="BF299" s="119"/>
      <c r="BG299" s="119"/>
      <c r="BH299" s="119"/>
      <c r="BI299" s="119"/>
      <c r="BJ299" s="119"/>
      <c r="BK299" s="119"/>
      <c r="BL299" s="119"/>
      <c r="BM299" s="119"/>
      <c r="BN299" s="119"/>
      <c r="BO299" s="119"/>
    </row>
    <row r="300" spans="1:67" ht="30.75" customHeight="1" thickBot="1" x14ac:dyDescent="0.25">
      <c r="A300" s="414" t="str">
        <f t="shared" si="3"/>
        <v>7.</v>
      </c>
      <c r="B300" s="415">
        <f t="shared" si="4"/>
        <v>0</v>
      </c>
      <c r="C300" s="115"/>
      <c r="D300" s="410"/>
      <c r="E300" s="411"/>
      <c r="F300" s="410"/>
      <c r="G300" s="115"/>
      <c r="H300" s="115"/>
      <c r="I300" s="115"/>
      <c r="J300" s="115"/>
      <c r="K300" s="115"/>
      <c r="L300" s="115"/>
      <c r="M300" s="115"/>
      <c r="N300" s="115"/>
      <c r="O300" s="115"/>
      <c r="P300" s="115"/>
      <c r="Q300" s="115"/>
      <c r="R300" s="115"/>
      <c r="S300" s="115"/>
      <c r="T300" s="115"/>
      <c r="U300" s="115"/>
      <c r="V300" s="115"/>
      <c r="W300" s="115"/>
      <c r="X300" s="115"/>
      <c r="Y300" s="115"/>
      <c r="Z300" s="119"/>
      <c r="AA300" s="119"/>
      <c r="AB300" s="119"/>
      <c r="AC300" s="119"/>
      <c r="AD300" s="119"/>
      <c r="AE300" s="119"/>
      <c r="AF300" s="119"/>
      <c r="AG300" s="119"/>
      <c r="AH300" s="119"/>
      <c r="AI300" s="119"/>
      <c r="AJ300" s="119"/>
      <c r="AK300" s="119"/>
      <c r="AL300" s="119"/>
      <c r="AM300" s="119"/>
      <c r="AN300" s="119"/>
      <c r="AO300" s="119"/>
      <c r="AP300" s="119"/>
      <c r="AQ300" s="119"/>
      <c r="AR300" s="119"/>
      <c r="AS300" s="119"/>
      <c r="AT300" s="119"/>
      <c r="AU300" s="119"/>
      <c r="AV300" s="119"/>
      <c r="AW300" s="119"/>
      <c r="AX300" s="119"/>
      <c r="AY300" s="119"/>
      <c r="AZ300" s="119"/>
      <c r="BA300" s="119"/>
      <c r="BB300" s="119"/>
      <c r="BC300" s="119"/>
      <c r="BD300" s="119"/>
      <c r="BE300" s="119"/>
      <c r="BF300" s="119"/>
      <c r="BG300" s="119"/>
      <c r="BH300" s="119"/>
      <c r="BI300" s="119"/>
      <c r="BJ300" s="119"/>
      <c r="BK300" s="119"/>
      <c r="BL300" s="119"/>
      <c r="BM300" s="119"/>
      <c r="BN300" s="119"/>
      <c r="BO300" s="119"/>
    </row>
    <row r="301" spans="1:67" ht="30.75" customHeight="1" thickBot="1" x14ac:dyDescent="0.25">
      <c r="A301" s="414" t="str">
        <f t="shared" si="3"/>
        <v>8.</v>
      </c>
      <c r="B301" s="415">
        <f t="shared" si="4"/>
        <v>0</v>
      </c>
      <c r="C301" s="115"/>
      <c r="D301" s="410"/>
      <c r="E301" s="411"/>
      <c r="F301" s="410"/>
      <c r="G301" s="115"/>
      <c r="H301" s="115"/>
      <c r="I301" s="115"/>
      <c r="J301" s="115"/>
      <c r="K301" s="115"/>
      <c r="L301" s="115"/>
      <c r="M301" s="115"/>
      <c r="N301" s="115"/>
      <c r="O301" s="115"/>
      <c r="P301" s="115"/>
      <c r="Q301" s="115"/>
      <c r="R301" s="115"/>
      <c r="S301" s="115"/>
      <c r="T301" s="115"/>
      <c r="U301" s="115"/>
      <c r="V301" s="115"/>
      <c r="W301" s="115"/>
      <c r="X301" s="115"/>
      <c r="Y301" s="115"/>
      <c r="Z301" s="119"/>
      <c r="AA301" s="119"/>
      <c r="AB301" s="119"/>
      <c r="AC301" s="119"/>
      <c r="AD301" s="119"/>
      <c r="AE301" s="119"/>
      <c r="AF301" s="119"/>
      <c r="AG301" s="119"/>
      <c r="AH301" s="119"/>
      <c r="AI301" s="119"/>
      <c r="AJ301" s="119"/>
      <c r="AK301" s="119"/>
      <c r="AL301" s="119"/>
      <c r="AM301" s="119"/>
      <c r="AN301" s="119"/>
      <c r="AO301" s="119"/>
      <c r="AP301" s="119"/>
      <c r="AQ301" s="119"/>
      <c r="AR301" s="119"/>
      <c r="AS301" s="119"/>
      <c r="AT301" s="119"/>
      <c r="AU301" s="119"/>
      <c r="AV301" s="119"/>
      <c r="AW301" s="119"/>
      <c r="AX301" s="119"/>
      <c r="AY301" s="119"/>
      <c r="AZ301" s="119"/>
      <c r="BA301" s="119"/>
      <c r="BB301" s="119"/>
      <c r="BC301" s="119"/>
      <c r="BD301" s="119"/>
      <c r="BE301" s="119"/>
      <c r="BF301" s="119"/>
      <c r="BG301" s="119"/>
      <c r="BH301" s="119"/>
      <c r="BI301" s="119"/>
      <c r="BJ301" s="119"/>
      <c r="BK301" s="119"/>
      <c r="BL301" s="119"/>
      <c r="BM301" s="119"/>
      <c r="BN301" s="119"/>
      <c r="BO301" s="119"/>
    </row>
    <row r="302" spans="1:67" ht="30.75" customHeight="1" thickBot="1" x14ac:dyDescent="0.25">
      <c r="A302" s="414" t="str">
        <f t="shared" si="3"/>
        <v>9.</v>
      </c>
      <c r="B302" s="415">
        <f t="shared" si="4"/>
        <v>0</v>
      </c>
      <c r="C302" s="115"/>
      <c r="D302" s="410"/>
      <c r="E302" s="411"/>
      <c r="F302" s="410"/>
      <c r="G302" s="115"/>
      <c r="H302" s="115"/>
      <c r="I302" s="115"/>
      <c r="J302" s="115"/>
      <c r="K302" s="115"/>
      <c r="L302" s="115"/>
      <c r="M302" s="115"/>
      <c r="N302" s="115"/>
      <c r="O302" s="115"/>
      <c r="P302" s="115"/>
      <c r="Q302" s="115"/>
      <c r="R302" s="115"/>
      <c r="S302" s="115"/>
      <c r="T302" s="115"/>
      <c r="U302" s="115"/>
      <c r="V302" s="115"/>
      <c r="W302" s="115"/>
      <c r="X302" s="115"/>
      <c r="Y302" s="115"/>
      <c r="Z302" s="119"/>
      <c r="AA302" s="119"/>
      <c r="AB302" s="119"/>
      <c r="AC302" s="119"/>
      <c r="AD302" s="119"/>
      <c r="AE302" s="119"/>
      <c r="AF302" s="119"/>
      <c r="AG302" s="119"/>
      <c r="AH302" s="119"/>
      <c r="AI302" s="119"/>
      <c r="AJ302" s="119"/>
      <c r="AK302" s="119"/>
      <c r="AL302" s="119"/>
      <c r="AM302" s="119"/>
      <c r="AN302" s="119"/>
      <c r="AO302" s="119"/>
      <c r="AP302" s="119"/>
      <c r="AQ302" s="119"/>
      <c r="AR302" s="119"/>
      <c r="AS302" s="119"/>
      <c r="AT302" s="119"/>
      <c r="AU302" s="119"/>
      <c r="AV302" s="119"/>
      <c r="AW302" s="119"/>
      <c r="AX302" s="119"/>
      <c r="AY302" s="119"/>
      <c r="AZ302" s="119"/>
      <c r="BA302" s="119"/>
      <c r="BB302" s="119"/>
      <c r="BC302" s="119"/>
      <c r="BD302" s="119"/>
      <c r="BE302" s="119"/>
      <c r="BF302" s="119"/>
      <c r="BG302" s="119"/>
      <c r="BH302" s="119"/>
      <c r="BI302" s="119"/>
      <c r="BJ302" s="119"/>
      <c r="BK302" s="119"/>
      <c r="BL302" s="119"/>
      <c r="BM302" s="119"/>
      <c r="BN302" s="119"/>
      <c r="BO302" s="119"/>
    </row>
    <row r="303" spans="1:67" ht="30.75" customHeight="1" thickBot="1" x14ac:dyDescent="0.25">
      <c r="A303" s="414" t="str">
        <f t="shared" si="3"/>
        <v>10.</v>
      </c>
      <c r="B303" s="415">
        <f t="shared" si="4"/>
        <v>0</v>
      </c>
      <c r="C303" s="115"/>
      <c r="D303" s="410"/>
      <c r="E303" s="411"/>
      <c r="F303" s="410"/>
      <c r="G303" s="115"/>
      <c r="H303" s="115"/>
      <c r="I303" s="115"/>
      <c r="J303" s="115"/>
      <c r="K303" s="115"/>
      <c r="L303" s="115"/>
      <c r="M303" s="115"/>
      <c r="N303" s="115"/>
      <c r="O303" s="115"/>
      <c r="P303" s="115"/>
      <c r="Q303" s="115"/>
      <c r="R303" s="115"/>
      <c r="S303" s="115"/>
      <c r="T303" s="115"/>
      <c r="U303" s="115"/>
      <c r="V303" s="115"/>
      <c r="W303" s="115"/>
      <c r="X303" s="115"/>
      <c r="Y303" s="115"/>
      <c r="Z303" s="119"/>
      <c r="AA303" s="119"/>
      <c r="AB303" s="119"/>
      <c r="AC303" s="119"/>
      <c r="AD303" s="119"/>
      <c r="AE303" s="119"/>
      <c r="AF303" s="119"/>
      <c r="AG303" s="119"/>
      <c r="AH303" s="119"/>
      <c r="AI303" s="119"/>
      <c r="AJ303" s="119"/>
      <c r="AK303" s="119"/>
      <c r="AL303" s="119"/>
      <c r="AM303" s="119"/>
      <c r="AN303" s="119"/>
      <c r="AO303" s="119"/>
      <c r="AP303" s="119"/>
      <c r="AQ303" s="119"/>
      <c r="AR303" s="119"/>
      <c r="AS303" s="119"/>
      <c r="AT303" s="119"/>
      <c r="AU303" s="119"/>
      <c r="AV303" s="119"/>
      <c r="AW303" s="119"/>
      <c r="AX303" s="119"/>
      <c r="AY303" s="119"/>
      <c r="AZ303" s="119"/>
      <c r="BA303" s="119"/>
      <c r="BB303" s="119"/>
      <c r="BC303" s="119"/>
      <c r="BD303" s="119"/>
      <c r="BE303" s="119"/>
      <c r="BF303" s="119"/>
      <c r="BG303" s="119"/>
      <c r="BH303" s="119"/>
      <c r="BI303" s="119"/>
      <c r="BJ303" s="119"/>
      <c r="BK303" s="119"/>
      <c r="BL303" s="119"/>
      <c r="BM303" s="119"/>
      <c r="BN303" s="119"/>
      <c r="BO303" s="119"/>
    </row>
    <row r="304" spans="1:67" x14ac:dyDescent="0.2">
      <c r="A304" s="115"/>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9"/>
      <c r="AA304" s="119"/>
      <c r="AB304" s="119"/>
      <c r="AC304" s="119"/>
      <c r="AD304" s="119"/>
      <c r="AE304" s="119"/>
      <c r="AF304" s="119"/>
      <c r="AG304" s="119"/>
      <c r="AH304" s="119"/>
      <c r="AI304" s="119"/>
      <c r="AJ304" s="119"/>
      <c r="AK304" s="119"/>
      <c r="AL304" s="119"/>
      <c r="AM304" s="119"/>
      <c r="AN304" s="119"/>
      <c r="AO304" s="119"/>
      <c r="AP304" s="119"/>
      <c r="AQ304" s="119"/>
      <c r="AR304" s="119"/>
      <c r="AS304" s="119"/>
      <c r="AT304" s="119"/>
      <c r="AU304" s="119"/>
      <c r="AV304" s="119"/>
      <c r="AW304" s="119"/>
      <c r="AX304" s="119"/>
      <c r="AY304" s="119"/>
      <c r="AZ304" s="119"/>
      <c r="BA304" s="119"/>
      <c r="BB304" s="119"/>
      <c r="BC304" s="119"/>
      <c r="BD304" s="119"/>
      <c r="BE304" s="119"/>
      <c r="BF304" s="119"/>
      <c r="BG304" s="119"/>
      <c r="BH304" s="119"/>
      <c r="BI304" s="119"/>
      <c r="BJ304" s="119"/>
      <c r="BK304" s="119"/>
      <c r="BL304" s="119"/>
      <c r="BM304" s="119"/>
      <c r="BN304" s="119"/>
      <c r="BO304" s="119"/>
    </row>
    <row r="305" spans="1:67" x14ac:dyDescent="0.2">
      <c r="A305" s="115"/>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9"/>
      <c r="AA305" s="119"/>
      <c r="AB305" s="119"/>
      <c r="AC305" s="119"/>
      <c r="AD305" s="119"/>
      <c r="AE305" s="119"/>
      <c r="AF305" s="119"/>
      <c r="AG305" s="119"/>
      <c r="AH305" s="119"/>
      <c r="AI305" s="119"/>
      <c r="AJ305" s="119"/>
      <c r="AK305" s="119"/>
      <c r="AL305" s="119"/>
      <c r="AM305" s="119"/>
      <c r="AN305" s="119"/>
      <c r="AO305" s="119"/>
      <c r="AP305" s="119"/>
      <c r="AQ305" s="119"/>
      <c r="AR305" s="119"/>
      <c r="AS305" s="119"/>
      <c r="AT305" s="119"/>
      <c r="AU305" s="119"/>
      <c r="AV305" s="119"/>
      <c r="AW305" s="119"/>
      <c r="AX305" s="119"/>
      <c r="AY305" s="119"/>
      <c r="AZ305" s="119"/>
      <c r="BA305" s="119"/>
      <c r="BB305" s="119"/>
      <c r="BC305" s="119"/>
      <c r="BD305" s="119"/>
      <c r="BE305" s="119"/>
      <c r="BF305" s="119"/>
      <c r="BG305" s="119"/>
      <c r="BH305" s="119"/>
      <c r="BI305" s="119"/>
      <c r="BJ305" s="119"/>
      <c r="BK305" s="119"/>
      <c r="BL305" s="119"/>
      <c r="BM305" s="119"/>
      <c r="BN305" s="119"/>
      <c r="BO305" s="119"/>
    </row>
    <row r="306" spans="1:67" x14ac:dyDescent="0.2">
      <c r="A306" s="115"/>
      <c r="B306" s="115"/>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9"/>
      <c r="AA306" s="119"/>
      <c r="AB306" s="119"/>
      <c r="AC306" s="119"/>
      <c r="AD306" s="119"/>
      <c r="AE306" s="119"/>
      <c r="AF306" s="119"/>
      <c r="AG306" s="119"/>
      <c r="AH306" s="119"/>
      <c r="AI306" s="119"/>
      <c r="AJ306" s="119"/>
      <c r="AK306" s="119"/>
      <c r="AL306" s="119"/>
      <c r="AM306" s="119"/>
      <c r="AN306" s="119"/>
      <c r="AO306" s="119"/>
      <c r="AP306" s="119"/>
      <c r="AQ306" s="119"/>
      <c r="AR306" s="119"/>
      <c r="AS306" s="119"/>
      <c r="AT306" s="119"/>
      <c r="AU306" s="119"/>
      <c r="AV306" s="119"/>
      <c r="AW306" s="119"/>
      <c r="AX306" s="119"/>
      <c r="AY306" s="119"/>
      <c r="AZ306" s="119"/>
      <c r="BA306" s="119"/>
      <c r="BB306" s="119"/>
      <c r="BC306" s="119"/>
      <c r="BD306" s="119"/>
      <c r="BE306" s="119"/>
      <c r="BF306" s="119"/>
      <c r="BG306" s="119"/>
      <c r="BH306" s="119"/>
      <c r="BI306" s="119"/>
      <c r="BJ306" s="119"/>
      <c r="BK306" s="119"/>
      <c r="BL306" s="119"/>
      <c r="BM306" s="119"/>
      <c r="BN306" s="119"/>
      <c r="BO306" s="119"/>
    </row>
    <row r="307" spans="1:67" x14ac:dyDescent="0.2">
      <c r="A307" s="115"/>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9"/>
      <c r="AA307" s="119"/>
      <c r="AB307" s="119"/>
      <c r="AC307" s="119"/>
      <c r="AD307" s="119"/>
      <c r="AE307" s="119"/>
      <c r="AF307" s="119"/>
      <c r="AG307" s="119"/>
      <c r="AH307" s="119"/>
      <c r="AI307" s="119"/>
      <c r="AJ307" s="119"/>
      <c r="AK307" s="119"/>
      <c r="AL307" s="119"/>
      <c r="AM307" s="119"/>
      <c r="AN307" s="119"/>
      <c r="AO307" s="119"/>
      <c r="AP307" s="119"/>
      <c r="AQ307" s="119"/>
      <c r="AR307" s="119"/>
      <c r="AS307" s="119"/>
      <c r="AT307" s="119"/>
      <c r="AU307" s="119"/>
      <c r="AV307" s="119"/>
      <c r="AW307" s="119"/>
      <c r="AX307" s="119"/>
      <c r="AY307" s="119"/>
      <c r="AZ307" s="119"/>
      <c r="BA307" s="119"/>
      <c r="BB307" s="119"/>
      <c r="BC307" s="119"/>
      <c r="BD307" s="119"/>
      <c r="BE307" s="119"/>
      <c r="BF307" s="119"/>
      <c r="BG307" s="119"/>
      <c r="BH307" s="119"/>
      <c r="BI307" s="119"/>
      <c r="BJ307" s="119"/>
      <c r="BK307" s="119"/>
      <c r="BL307" s="119"/>
      <c r="BM307" s="119"/>
      <c r="BN307" s="119"/>
      <c r="BO307" s="119"/>
    </row>
    <row r="308" spans="1:67" ht="18.75" x14ac:dyDescent="0.3">
      <c r="A308" s="123"/>
      <c r="B308" s="124" t="s">
        <v>127</v>
      </c>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9"/>
      <c r="AA308" s="119"/>
      <c r="AB308" s="119"/>
      <c r="AC308" s="119"/>
      <c r="AD308" s="119"/>
      <c r="AE308" s="119"/>
      <c r="AF308" s="119"/>
      <c r="AG308" s="119"/>
      <c r="AH308" s="119"/>
      <c r="AI308" s="119"/>
      <c r="AJ308" s="119"/>
      <c r="AK308" s="119"/>
      <c r="AL308" s="119"/>
      <c r="AM308" s="119"/>
      <c r="AN308" s="119"/>
      <c r="AO308" s="119"/>
      <c r="AP308" s="119"/>
      <c r="AQ308" s="119"/>
      <c r="AR308" s="119"/>
      <c r="AS308" s="119"/>
      <c r="AT308" s="119"/>
      <c r="AU308" s="119"/>
      <c r="AV308" s="119"/>
      <c r="AW308" s="119"/>
      <c r="AX308" s="119"/>
      <c r="AY308" s="119"/>
      <c r="AZ308" s="119"/>
      <c r="BA308" s="119"/>
      <c r="BB308" s="119"/>
      <c r="BC308" s="119"/>
      <c r="BD308" s="119"/>
      <c r="BE308" s="119"/>
      <c r="BF308" s="119"/>
      <c r="BG308" s="119"/>
      <c r="BH308" s="119"/>
      <c r="BI308" s="119"/>
      <c r="BJ308" s="119"/>
      <c r="BK308" s="119"/>
      <c r="BL308" s="119"/>
      <c r="BM308" s="119"/>
      <c r="BN308" s="119"/>
      <c r="BO308" s="119"/>
    </row>
    <row r="309" spans="1:67" ht="18.75" x14ac:dyDescent="0.3">
      <c r="A309" s="115"/>
      <c r="B309" s="126" t="s">
        <v>24</v>
      </c>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9"/>
      <c r="AA309" s="119"/>
      <c r="AB309" s="119"/>
      <c r="AC309" s="119"/>
      <c r="AD309" s="119"/>
      <c r="AE309" s="119"/>
      <c r="AF309" s="119"/>
      <c r="AG309" s="119"/>
      <c r="AH309" s="119"/>
      <c r="AI309" s="119"/>
      <c r="AJ309" s="119"/>
      <c r="AK309" s="119"/>
      <c r="AL309" s="119"/>
      <c r="AM309" s="119"/>
      <c r="AN309" s="119"/>
      <c r="AO309" s="119"/>
      <c r="AP309" s="119"/>
      <c r="AQ309" s="119"/>
      <c r="AR309" s="119"/>
      <c r="AS309" s="119"/>
      <c r="AT309" s="119"/>
      <c r="AU309" s="119"/>
      <c r="AV309" s="119"/>
      <c r="AW309" s="119"/>
      <c r="AX309" s="119"/>
      <c r="AY309" s="119"/>
      <c r="AZ309" s="119"/>
      <c r="BA309" s="119"/>
      <c r="BB309" s="119"/>
      <c r="BC309" s="119"/>
      <c r="BD309" s="119"/>
      <c r="BE309" s="119"/>
      <c r="BF309" s="119"/>
      <c r="BG309" s="119"/>
      <c r="BH309" s="119"/>
      <c r="BI309" s="119"/>
      <c r="BJ309" s="119"/>
      <c r="BK309" s="119"/>
      <c r="BL309" s="119"/>
      <c r="BM309" s="119"/>
      <c r="BN309" s="119"/>
      <c r="BO309" s="119"/>
    </row>
    <row r="310" spans="1:67" x14ac:dyDescent="0.2">
      <c r="A310" s="115"/>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9"/>
      <c r="AA310" s="119"/>
      <c r="AB310" s="119"/>
      <c r="AC310" s="119"/>
      <c r="AD310" s="119"/>
      <c r="AE310" s="119"/>
      <c r="AF310" s="119"/>
      <c r="AG310" s="119"/>
      <c r="AH310" s="119"/>
      <c r="AI310" s="119"/>
      <c r="AJ310" s="119"/>
      <c r="AK310" s="119"/>
      <c r="AL310" s="119"/>
      <c r="AM310" s="119"/>
      <c r="AN310" s="119"/>
      <c r="AO310" s="119"/>
      <c r="AP310" s="119"/>
      <c r="AQ310" s="119"/>
      <c r="AR310" s="119"/>
      <c r="AS310" s="119"/>
      <c r="AT310" s="119"/>
      <c r="AU310" s="119"/>
      <c r="AV310" s="119"/>
      <c r="AW310" s="119"/>
      <c r="AX310" s="119"/>
      <c r="AY310" s="119"/>
      <c r="AZ310" s="119"/>
      <c r="BA310" s="119"/>
      <c r="BB310" s="119"/>
      <c r="BC310" s="119"/>
      <c r="BD310" s="119"/>
      <c r="BE310" s="119"/>
      <c r="BF310" s="119"/>
      <c r="BG310" s="119"/>
      <c r="BH310" s="119"/>
      <c r="BI310" s="119"/>
      <c r="BJ310" s="119"/>
      <c r="BK310" s="119"/>
      <c r="BL310" s="119"/>
      <c r="BM310" s="119"/>
      <c r="BN310" s="119"/>
      <c r="BO310" s="119"/>
    </row>
    <row r="311" spans="1:67" ht="126" x14ac:dyDescent="0.25">
      <c r="A311" s="149" t="s">
        <v>25</v>
      </c>
      <c r="B311" s="122" t="s">
        <v>320</v>
      </c>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9"/>
      <c r="AA311" s="119"/>
      <c r="AB311" s="119"/>
      <c r="AC311" s="119"/>
      <c r="AD311" s="119"/>
      <c r="AE311" s="119"/>
      <c r="AF311" s="119"/>
      <c r="AG311" s="119"/>
      <c r="AH311" s="119"/>
      <c r="AI311" s="119"/>
      <c r="AJ311" s="119"/>
      <c r="AK311" s="119"/>
      <c r="AL311" s="119"/>
      <c r="AM311" s="119"/>
      <c r="AN311" s="119"/>
      <c r="AO311" s="119"/>
      <c r="AP311" s="119"/>
      <c r="AQ311" s="119"/>
      <c r="AR311" s="119"/>
      <c r="AS311" s="119"/>
      <c r="AT311" s="119"/>
      <c r="AU311" s="119"/>
      <c r="AV311" s="119"/>
      <c r="AW311" s="119"/>
      <c r="AX311" s="119"/>
      <c r="AY311" s="119"/>
      <c r="AZ311" s="119"/>
      <c r="BA311" s="119"/>
      <c r="BB311" s="119"/>
      <c r="BC311" s="119"/>
      <c r="BD311" s="119"/>
      <c r="BE311" s="119"/>
      <c r="BF311" s="119"/>
      <c r="BG311" s="119"/>
      <c r="BH311" s="119"/>
      <c r="BI311" s="119"/>
      <c r="BJ311" s="119"/>
      <c r="BK311" s="119"/>
      <c r="BL311" s="119"/>
      <c r="BM311" s="119"/>
      <c r="BN311" s="119"/>
      <c r="BO311" s="119"/>
    </row>
    <row r="312" spans="1:67" ht="15.75" x14ac:dyDescent="0.25">
      <c r="A312" s="128"/>
      <c r="B312" s="122"/>
      <c r="C312" s="115"/>
      <c r="D312" s="517" t="s">
        <v>54</v>
      </c>
      <c r="E312" s="517"/>
      <c r="F312" s="517"/>
      <c r="G312" s="115"/>
      <c r="H312" s="115"/>
      <c r="I312" s="115"/>
      <c r="J312" s="115"/>
      <c r="K312" s="115"/>
      <c r="L312" s="115"/>
      <c r="M312" s="115"/>
      <c r="N312" s="115"/>
      <c r="O312" s="115"/>
      <c r="P312" s="115"/>
      <c r="Q312" s="115"/>
      <c r="R312" s="115"/>
      <c r="S312" s="115"/>
      <c r="T312" s="115"/>
      <c r="U312" s="115"/>
      <c r="V312" s="115"/>
      <c r="W312" s="115"/>
      <c r="X312" s="115"/>
      <c r="Y312" s="115"/>
      <c r="Z312" s="119"/>
      <c r="AA312" s="119"/>
      <c r="AB312" s="119"/>
      <c r="AC312" s="119"/>
      <c r="AD312" s="119"/>
      <c r="AE312" s="119"/>
      <c r="AF312" s="119"/>
      <c r="AG312" s="119"/>
      <c r="AH312" s="119"/>
      <c r="AI312" s="119"/>
      <c r="AJ312" s="119"/>
      <c r="AK312" s="119"/>
      <c r="AL312" s="119"/>
      <c r="AM312" s="119"/>
      <c r="AN312" s="119"/>
      <c r="AO312" s="119"/>
      <c r="AP312" s="119"/>
      <c r="AQ312" s="119"/>
      <c r="AR312" s="119"/>
      <c r="AS312" s="119"/>
      <c r="AT312" s="119"/>
      <c r="AU312" s="119"/>
      <c r="AV312" s="119"/>
      <c r="AW312" s="119"/>
      <c r="AX312" s="119"/>
      <c r="AY312" s="119"/>
      <c r="AZ312" s="119"/>
      <c r="BA312" s="119"/>
      <c r="BB312" s="119"/>
      <c r="BC312" s="119"/>
      <c r="BD312" s="119"/>
      <c r="BE312" s="119"/>
      <c r="BF312" s="119"/>
      <c r="BG312" s="119"/>
      <c r="BH312" s="119"/>
      <c r="BI312" s="119"/>
      <c r="BJ312" s="119"/>
      <c r="BK312" s="119"/>
      <c r="BL312" s="119"/>
      <c r="BM312" s="119"/>
      <c r="BN312" s="119"/>
      <c r="BO312" s="119"/>
    </row>
    <row r="313" spans="1:67" ht="16.5" thickBot="1" x14ac:dyDescent="0.3">
      <c r="A313" s="224"/>
      <c r="B313" s="22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9"/>
      <c r="AA313" s="119"/>
      <c r="AB313" s="119"/>
      <c r="AC313" s="119"/>
      <c r="AD313" s="119"/>
      <c r="AE313" s="119"/>
      <c r="AF313" s="119"/>
      <c r="AG313" s="119"/>
      <c r="AH313" s="119"/>
      <c r="AI313" s="119"/>
      <c r="AJ313" s="119"/>
      <c r="AK313" s="119"/>
      <c r="AL313" s="119"/>
      <c r="AM313" s="119"/>
      <c r="AN313" s="119"/>
      <c r="AO313" s="119"/>
      <c r="AP313" s="119"/>
      <c r="AQ313" s="119"/>
      <c r="AR313" s="119"/>
      <c r="AS313" s="119"/>
      <c r="AT313" s="119"/>
      <c r="AU313" s="119"/>
      <c r="AV313" s="119"/>
      <c r="AW313" s="119"/>
      <c r="AX313" s="119"/>
      <c r="AY313" s="119"/>
      <c r="AZ313" s="119"/>
      <c r="BA313" s="119"/>
      <c r="BB313" s="119"/>
      <c r="BC313" s="119"/>
      <c r="BD313" s="119"/>
      <c r="BE313" s="119"/>
      <c r="BF313" s="119"/>
      <c r="BG313" s="119"/>
      <c r="BH313" s="119"/>
      <c r="BI313" s="119"/>
      <c r="BJ313" s="119"/>
      <c r="BK313" s="119"/>
      <c r="BL313" s="119"/>
      <c r="BM313" s="119"/>
      <c r="BN313" s="119"/>
      <c r="BO313" s="119"/>
    </row>
    <row r="314" spans="1:67" ht="16.5" thickBot="1" x14ac:dyDescent="0.3">
      <c r="A314" s="226"/>
      <c r="B314" s="225"/>
      <c r="C314" s="115"/>
      <c r="D314" s="480" t="s">
        <v>51</v>
      </c>
      <c r="E314" s="480" t="s">
        <v>52</v>
      </c>
      <c r="F314" s="480" t="s">
        <v>53</v>
      </c>
      <c r="G314" s="115"/>
      <c r="H314" s="115"/>
      <c r="I314" s="115"/>
      <c r="J314" s="115"/>
      <c r="K314" s="115"/>
      <c r="L314" s="115"/>
      <c r="M314" s="115"/>
      <c r="N314" s="115"/>
      <c r="O314" s="115"/>
      <c r="P314" s="115"/>
      <c r="Q314" s="115"/>
      <c r="R314" s="115"/>
      <c r="S314" s="115"/>
      <c r="T314" s="115"/>
      <c r="U314" s="115"/>
      <c r="V314" s="115"/>
      <c r="W314" s="115"/>
      <c r="X314" s="115"/>
      <c r="Y314" s="115"/>
      <c r="Z314" s="119"/>
      <c r="AA314" s="119"/>
      <c r="AB314" s="119"/>
      <c r="AC314" s="119"/>
      <c r="AD314" s="119"/>
      <c r="AE314" s="119"/>
      <c r="AF314" s="119"/>
      <c r="AG314" s="119"/>
      <c r="AH314" s="119"/>
      <c r="AI314" s="119"/>
      <c r="AJ314" s="119"/>
      <c r="AK314" s="119"/>
      <c r="AL314" s="119"/>
      <c r="AM314" s="119"/>
      <c r="AN314" s="119"/>
      <c r="AO314" s="119"/>
      <c r="AP314" s="119"/>
      <c r="AQ314" s="119"/>
      <c r="AR314" s="119"/>
      <c r="AS314" s="119"/>
      <c r="AT314" s="119"/>
      <c r="AU314" s="119"/>
      <c r="AV314" s="119"/>
      <c r="AW314" s="119"/>
      <c r="AX314" s="119"/>
      <c r="AY314" s="119"/>
      <c r="AZ314" s="119"/>
      <c r="BA314" s="119"/>
      <c r="BB314" s="119"/>
      <c r="BC314" s="119"/>
      <c r="BD314" s="119"/>
      <c r="BE314" s="119"/>
      <c r="BF314" s="119"/>
      <c r="BG314" s="119"/>
      <c r="BH314" s="119"/>
      <c r="BI314" s="119"/>
      <c r="BJ314" s="119"/>
      <c r="BK314" s="119"/>
      <c r="BL314" s="119"/>
      <c r="BM314" s="119"/>
      <c r="BN314" s="119"/>
      <c r="BO314" s="119"/>
    </row>
    <row r="315" spans="1:67" ht="16.5" thickBot="1" x14ac:dyDescent="0.25">
      <c r="A315" s="224"/>
      <c r="B315" s="207" t="s">
        <v>256</v>
      </c>
      <c r="C315" s="115"/>
      <c r="H315" s="523" t="s">
        <v>182</v>
      </c>
      <c r="I315" s="524"/>
      <c r="J315" s="525"/>
      <c r="K315" s="115"/>
      <c r="L315" s="115"/>
      <c r="M315" s="115"/>
      <c r="N315" s="115"/>
      <c r="O315" s="115"/>
      <c r="P315" s="115"/>
      <c r="Q315" s="115"/>
      <c r="R315" s="115"/>
      <c r="S315" s="115"/>
      <c r="T315" s="115"/>
      <c r="U315" s="115"/>
      <c r="V315" s="115"/>
      <c r="W315" s="115"/>
      <c r="X315" s="115"/>
      <c r="Y315" s="115"/>
      <c r="Z315" s="119"/>
      <c r="AA315" s="119"/>
      <c r="AB315" s="119"/>
      <c r="AC315" s="119"/>
      <c r="AD315" s="119"/>
      <c r="AE315" s="119"/>
      <c r="AF315" s="119"/>
      <c r="AG315" s="119"/>
      <c r="AH315" s="119"/>
      <c r="AI315" s="119"/>
      <c r="AJ315" s="119"/>
      <c r="AK315" s="119"/>
      <c r="AL315" s="119"/>
      <c r="AM315" s="119"/>
      <c r="AN315" s="119"/>
      <c r="AO315" s="119"/>
      <c r="AP315" s="119"/>
      <c r="AQ315" s="119"/>
      <c r="AR315" s="119"/>
      <c r="AS315" s="119"/>
      <c r="AT315" s="119"/>
      <c r="AU315" s="119"/>
      <c r="AV315" s="119"/>
      <c r="AW315" s="119"/>
      <c r="AX315" s="119"/>
      <c r="AY315" s="119"/>
      <c r="AZ315" s="119"/>
      <c r="BA315" s="119"/>
      <c r="BB315" s="119"/>
      <c r="BC315" s="119"/>
      <c r="BD315" s="119"/>
      <c r="BE315" s="119"/>
      <c r="BF315" s="119"/>
      <c r="BG315" s="119"/>
      <c r="BH315" s="119"/>
      <c r="BI315" s="119"/>
      <c r="BJ315" s="119"/>
      <c r="BK315" s="119"/>
      <c r="BL315" s="119"/>
      <c r="BM315" s="119"/>
      <c r="BN315" s="119"/>
      <c r="BO315" s="119"/>
    </row>
    <row r="316" spans="1:67" x14ac:dyDescent="0.2">
      <c r="A316" s="115"/>
      <c r="B316" s="115"/>
      <c r="C316" s="115"/>
      <c r="D316" s="227"/>
      <c r="E316" s="227"/>
      <c r="F316" s="227"/>
      <c r="G316" s="115"/>
      <c r="H316" s="115"/>
      <c r="I316" s="115"/>
      <c r="J316" s="115"/>
      <c r="K316" s="115"/>
      <c r="L316" s="115"/>
      <c r="M316" s="115"/>
      <c r="N316" s="115"/>
      <c r="O316" s="115"/>
      <c r="P316" s="115"/>
      <c r="Q316" s="115"/>
      <c r="R316" s="115"/>
      <c r="S316" s="115"/>
      <c r="T316" s="115"/>
      <c r="U316" s="115"/>
      <c r="V316" s="115"/>
      <c r="W316" s="115"/>
      <c r="X316" s="115"/>
      <c r="Y316" s="115"/>
      <c r="Z316" s="119"/>
      <c r="AA316" s="119"/>
      <c r="AB316" s="119"/>
      <c r="AC316" s="119"/>
      <c r="AD316" s="119"/>
      <c r="AE316" s="119"/>
      <c r="AF316" s="119"/>
      <c r="AG316" s="119"/>
      <c r="AH316" s="119"/>
      <c r="AI316" s="119"/>
      <c r="AJ316" s="119"/>
      <c r="AK316" s="119"/>
      <c r="AL316" s="119"/>
      <c r="AM316" s="119"/>
      <c r="AN316" s="119"/>
      <c r="AO316" s="119"/>
      <c r="AP316" s="119"/>
      <c r="AQ316" s="119"/>
      <c r="AR316" s="119"/>
      <c r="AS316" s="119"/>
      <c r="AT316" s="119"/>
      <c r="AU316" s="119"/>
      <c r="AV316" s="119"/>
      <c r="AW316" s="119"/>
      <c r="AX316" s="119"/>
      <c r="AY316" s="119"/>
      <c r="AZ316" s="119"/>
      <c r="BA316" s="119"/>
      <c r="BB316" s="119"/>
      <c r="BC316" s="119"/>
      <c r="BD316" s="119"/>
      <c r="BE316" s="119"/>
      <c r="BF316" s="119"/>
      <c r="BG316" s="119"/>
      <c r="BH316" s="119"/>
      <c r="BI316" s="119"/>
      <c r="BJ316" s="119"/>
      <c r="BK316" s="119"/>
      <c r="BL316" s="119"/>
      <c r="BM316" s="119"/>
      <c r="BN316" s="119"/>
      <c r="BO316" s="119"/>
    </row>
    <row r="317" spans="1:67" x14ac:dyDescent="0.2">
      <c r="A317" s="115"/>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9"/>
      <c r="AA317" s="119"/>
      <c r="AB317" s="119"/>
      <c r="AC317" s="119"/>
      <c r="AD317" s="119"/>
      <c r="AE317" s="119"/>
      <c r="AF317" s="119"/>
      <c r="AG317" s="119"/>
      <c r="AH317" s="119"/>
      <c r="AI317" s="119"/>
      <c r="AJ317" s="119"/>
      <c r="AK317" s="119"/>
      <c r="AL317" s="119"/>
      <c r="AM317" s="119"/>
      <c r="AN317" s="119"/>
      <c r="AO317" s="119"/>
      <c r="AP317" s="119"/>
      <c r="AQ317" s="119"/>
      <c r="AR317" s="119"/>
      <c r="AS317" s="119"/>
      <c r="AT317" s="119"/>
      <c r="AU317" s="119"/>
      <c r="AV317" s="119"/>
      <c r="AW317" s="119"/>
      <c r="AX317" s="119"/>
      <c r="AY317" s="119"/>
      <c r="AZ317" s="119"/>
      <c r="BA317" s="119"/>
      <c r="BB317" s="119"/>
      <c r="BC317" s="119"/>
      <c r="BD317" s="119"/>
      <c r="BE317" s="119"/>
      <c r="BF317" s="119"/>
      <c r="BG317" s="119"/>
      <c r="BH317" s="119"/>
      <c r="BI317" s="119"/>
      <c r="BJ317" s="119"/>
      <c r="BK317" s="119"/>
      <c r="BL317" s="119"/>
      <c r="BM317" s="119"/>
      <c r="BN317" s="119"/>
      <c r="BO317" s="119"/>
    </row>
    <row r="318" spans="1:67" ht="39" thickBot="1" x14ac:dyDescent="0.25">
      <c r="A318" s="115"/>
      <c r="B318" s="115"/>
      <c r="C318" s="115"/>
      <c r="D318" s="115"/>
      <c r="E318" s="115"/>
      <c r="F318" s="115"/>
      <c r="G318" s="115"/>
      <c r="H318" s="483" t="s">
        <v>179</v>
      </c>
      <c r="I318" s="483" t="s">
        <v>180</v>
      </c>
      <c r="J318" s="482" t="s">
        <v>181</v>
      </c>
      <c r="K318" s="115"/>
      <c r="L318" s="115"/>
      <c r="M318" s="115"/>
      <c r="N318" s="115"/>
      <c r="O318" s="115"/>
      <c r="P318" s="115"/>
      <c r="Q318" s="115"/>
      <c r="R318" s="115"/>
      <c r="S318" s="115"/>
      <c r="T318" s="115"/>
      <c r="U318" s="115"/>
      <c r="V318" s="115"/>
      <c r="W318" s="115"/>
      <c r="X318" s="115"/>
      <c r="Y318" s="115"/>
      <c r="Z318" s="119"/>
      <c r="AA318" s="119"/>
      <c r="AB318" s="119"/>
      <c r="AC318" s="119"/>
      <c r="AD318" s="119"/>
      <c r="AE318" s="119"/>
      <c r="AF318" s="119"/>
      <c r="AG318" s="119"/>
      <c r="AH318" s="119"/>
      <c r="AI318" s="119"/>
      <c r="AJ318" s="119"/>
      <c r="AK318" s="119"/>
      <c r="AL318" s="119"/>
      <c r="AM318" s="119"/>
      <c r="AN318" s="119"/>
      <c r="AO318" s="119"/>
      <c r="AP318" s="119"/>
      <c r="AQ318" s="119"/>
      <c r="AR318" s="119"/>
      <c r="AS318" s="119"/>
      <c r="AT318" s="119"/>
      <c r="AU318" s="119"/>
      <c r="AV318" s="119"/>
      <c r="AW318" s="119"/>
      <c r="AX318" s="119"/>
      <c r="AY318" s="119"/>
      <c r="AZ318" s="119"/>
      <c r="BA318" s="119"/>
      <c r="BB318" s="119"/>
      <c r="BC318" s="119"/>
      <c r="BD318" s="119"/>
      <c r="BE318" s="119"/>
      <c r="BF318" s="119"/>
      <c r="BG318" s="119"/>
      <c r="BH318" s="119"/>
      <c r="BI318" s="119"/>
      <c r="BJ318" s="119"/>
      <c r="BK318" s="119"/>
      <c r="BL318" s="119"/>
      <c r="BM318" s="119"/>
      <c r="BN318" s="119"/>
      <c r="BO318" s="119"/>
    </row>
    <row r="319" spans="1:67" ht="26.25" thickBot="1" x14ac:dyDescent="0.25">
      <c r="A319" s="115"/>
      <c r="B319" s="115"/>
      <c r="C319" s="115"/>
      <c r="D319" s="478" t="s">
        <v>13</v>
      </c>
      <c r="E319" s="115"/>
      <c r="F319" s="478" t="s">
        <v>14</v>
      </c>
      <c r="G319" s="115"/>
      <c r="H319" s="228"/>
      <c r="I319" s="228"/>
      <c r="J319" s="263">
        <f>H319+I319</f>
        <v>0</v>
      </c>
      <c r="K319" s="115"/>
      <c r="L319" s="115"/>
      <c r="M319" s="115"/>
      <c r="N319" s="115"/>
      <c r="O319" s="115"/>
      <c r="P319" s="115"/>
      <c r="Q319" s="115"/>
      <c r="R319" s="115"/>
      <c r="S319" s="115"/>
      <c r="T319" s="115"/>
      <c r="U319" s="115"/>
      <c r="V319" s="115"/>
      <c r="W319" s="115"/>
      <c r="X319" s="115"/>
      <c r="Y319" s="115"/>
      <c r="Z319" s="119"/>
      <c r="AA319" s="119"/>
      <c r="AB319" s="119"/>
      <c r="AC319" s="119"/>
      <c r="AD319" s="119"/>
      <c r="AE319" s="119"/>
      <c r="AF319" s="119"/>
      <c r="AG319" s="119"/>
      <c r="AH319" s="119"/>
      <c r="AI319" s="119"/>
      <c r="AJ319" s="119"/>
      <c r="AK319" s="119"/>
      <c r="AL319" s="119"/>
      <c r="AM319" s="119"/>
      <c r="AN319" s="119"/>
      <c r="AO319" s="119"/>
      <c r="AP319" s="119"/>
      <c r="AQ319" s="119"/>
      <c r="AR319" s="119"/>
      <c r="AS319" s="119"/>
      <c r="AT319" s="119"/>
      <c r="AU319" s="119"/>
      <c r="AV319" s="119"/>
      <c r="AW319" s="119"/>
      <c r="AX319" s="119"/>
      <c r="AY319" s="119"/>
      <c r="AZ319" s="119"/>
      <c r="BA319" s="119"/>
      <c r="BB319" s="119"/>
      <c r="BC319" s="119"/>
      <c r="BD319" s="119"/>
      <c r="BE319" s="119"/>
      <c r="BF319" s="119"/>
      <c r="BG319" s="119"/>
      <c r="BH319" s="119"/>
      <c r="BI319" s="119"/>
      <c r="BJ319" s="119"/>
      <c r="BK319" s="119"/>
      <c r="BL319" s="119"/>
      <c r="BM319" s="119"/>
      <c r="BN319" s="119"/>
      <c r="BO319" s="119"/>
    </row>
    <row r="320" spans="1:67" x14ac:dyDescent="0.2">
      <c r="A320" s="115"/>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9"/>
      <c r="AA320" s="119"/>
      <c r="AB320" s="119"/>
      <c r="AC320" s="119"/>
      <c r="AD320" s="119"/>
      <c r="AE320" s="119"/>
      <c r="AF320" s="119"/>
      <c r="AG320" s="119"/>
      <c r="AH320" s="119"/>
      <c r="AI320" s="119"/>
      <c r="AJ320" s="119"/>
      <c r="AK320" s="119"/>
      <c r="AL320" s="119"/>
      <c r="AM320" s="119"/>
      <c r="AN320" s="119"/>
      <c r="AO320" s="119"/>
      <c r="AP320" s="119"/>
      <c r="AQ320" s="119"/>
      <c r="AR320" s="119"/>
      <c r="AS320" s="119"/>
      <c r="AT320" s="119"/>
      <c r="AU320" s="119"/>
      <c r="AV320" s="119"/>
      <c r="AW320" s="119"/>
      <c r="AX320" s="119"/>
      <c r="AY320" s="119"/>
      <c r="AZ320" s="119"/>
      <c r="BA320" s="119"/>
      <c r="BB320" s="119"/>
      <c r="BC320" s="119"/>
      <c r="BD320" s="119"/>
      <c r="BE320" s="119"/>
      <c r="BF320" s="119"/>
      <c r="BG320" s="119"/>
      <c r="BH320" s="119"/>
      <c r="BI320" s="119"/>
      <c r="BJ320" s="119"/>
      <c r="BK320" s="119"/>
      <c r="BL320" s="119"/>
      <c r="BM320" s="119"/>
      <c r="BN320" s="119"/>
      <c r="BO320" s="119"/>
    </row>
    <row r="321" spans="1:67" x14ac:dyDescent="0.2">
      <c r="A321" s="115"/>
      <c r="B321" s="115"/>
      <c r="C321" s="115"/>
      <c r="D321" s="227"/>
      <c r="E321" s="115"/>
      <c r="F321" s="228"/>
      <c r="G321" s="115"/>
      <c r="H321" s="115"/>
      <c r="I321" s="115"/>
      <c r="J321" s="115"/>
      <c r="K321" s="115"/>
      <c r="L321" s="115"/>
      <c r="M321" s="115"/>
      <c r="N321" s="115"/>
      <c r="O321" s="115"/>
      <c r="P321" s="115"/>
      <c r="Q321" s="115"/>
      <c r="R321" s="115"/>
      <c r="S321" s="115"/>
      <c r="T321" s="115"/>
      <c r="U321" s="115"/>
      <c r="V321" s="115"/>
      <c r="W321" s="115"/>
      <c r="X321" s="115"/>
      <c r="Y321" s="115"/>
      <c r="Z321" s="119"/>
      <c r="AA321" s="119"/>
      <c r="AB321" s="119"/>
      <c r="AC321" s="119"/>
      <c r="AD321" s="119"/>
      <c r="AE321" s="119"/>
      <c r="AF321" s="119"/>
      <c r="AG321" s="119"/>
      <c r="AH321" s="119"/>
      <c r="AI321" s="119"/>
      <c r="AJ321" s="119"/>
      <c r="AK321" s="119"/>
      <c r="AL321" s="119"/>
      <c r="AM321" s="119"/>
      <c r="AN321" s="119"/>
      <c r="AO321" s="119"/>
      <c r="AP321" s="119"/>
      <c r="AQ321" s="119"/>
      <c r="AR321" s="119"/>
      <c r="AS321" s="119"/>
      <c r="AT321" s="119"/>
      <c r="AU321" s="119"/>
      <c r="AV321" s="119"/>
      <c r="AW321" s="119"/>
      <c r="AX321" s="119"/>
      <c r="AY321" s="119"/>
      <c r="AZ321" s="119"/>
      <c r="BA321" s="119"/>
      <c r="BB321" s="119"/>
      <c r="BC321" s="119"/>
      <c r="BD321" s="119"/>
      <c r="BE321" s="119"/>
      <c r="BF321" s="119"/>
      <c r="BG321" s="119"/>
      <c r="BH321" s="119"/>
      <c r="BI321" s="119"/>
      <c r="BJ321" s="119"/>
      <c r="BK321" s="119"/>
      <c r="BL321" s="119"/>
      <c r="BM321" s="119"/>
      <c r="BN321" s="119"/>
      <c r="BO321" s="119"/>
    </row>
    <row r="322" spans="1:67" x14ac:dyDescent="0.2">
      <c r="A322" s="115"/>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9"/>
      <c r="AA322" s="119"/>
      <c r="AB322" s="119"/>
      <c r="AC322" s="119"/>
      <c r="AD322" s="119"/>
      <c r="AE322" s="119"/>
      <c r="AF322" s="119"/>
      <c r="AG322" s="119"/>
      <c r="AH322" s="119"/>
      <c r="AI322" s="119"/>
      <c r="AJ322" s="119"/>
      <c r="AK322" s="119"/>
      <c r="AL322" s="119"/>
      <c r="AM322" s="119"/>
      <c r="AN322" s="119"/>
      <c r="AO322" s="119"/>
      <c r="AP322" s="119"/>
      <c r="AQ322" s="119"/>
      <c r="AR322" s="119"/>
      <c r="AS322" s="119"/>
      <c r="AT322" s="119"/>
      <c r="AU322" s="119"/>
      <c r="AV322" s="119"/>
      <c r="AW322" s="119"/>
      <c r="AX322" s="119"/>
      <c r="AY322" s="119"/>
      <c r="AZ322" s="119"/>
      <c r="BA322" s="119"/>
      <c r="BB322" s="119"/>
      <c r="BC322" s="119"/>
      <c r="BD322" s="119"/>
      <c r="BE322" s="119"/>
      <c r="BF322" s="119"/>
      <c r="BG322" s="119"/>
      <c r="BH322" s="119"/>
      <c r="BI322" s="119"/>
      <c r="BJ322" s="119"/>
      <c r="BK322" s="119"/>
      <c r="BL322" s="119"/>
      <c r="BM322" s="119"/>
      <c r="BN322" s="119"/>
      <c r="BO322" s="119"/>
    </row>
    <row r="323" spans="1:67" x14ac:dyDescent="0.2">
      <c r="A323" s="115"/>
      <c r="B323" s="115"/>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19"/>
      <c r="AY323" s="119"/>
      <c r="AZ323" s="119"/>
      <c r="BA323" s="119"/>
      <c r="BB323" s="119"/>
      <c r="BC323" s="119"/>
      <c r="BD323" s="119"/>
      <c r="BE323" s="119"/>
      <c r="BF323" s="119"/>
      <c r="BG323" s="119"/>
      <c r="BH323" s="119"/>
      <c r="BI323" s="119"/>
      <c r="BJ323" s="119"/>
      <c r="BK323" s="119"/>
      <c r="BL323" s="119"/>
      <c r="BM323" s="119"/>
      <c r="BN323" s="119"/>
      <c r="BO323" s="119"/>
    </row>
    <row r="324" spans="1:67" ht="13.5" thickBot="1" x14ac:dyDescent="0.25">
      <c r="A324" s="115"/>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119"/>
      <c r="AX324" s="119"/>
      <c r="AY324" s="119"/>
      <c r="AZ324" s="119"/>
      <c r="BA324" s="119"/>
      <c r="BB324" s="119"/>
      <c r="BC324" s="119"/>
      <c r="BD324" s="119"/>
      <c r="BE324" s="119"/>
      <c r="BF324" s="119"/>
      <c r="BG324" s="119"/>
      <c r="BH324" s="119"/>
      <c r="BI324" s="119"/>
      <c r="BJ324" s="119"/>
      <c r="BK324" s="119"/>
      <c r="BL324" s="119"/>
      <c r="BM324" s="119"/>
      <c r="BN324" s="119"/>
      <c r="BO324" s="119"/>
    </row>
    <row r="325" spans="1:67" ht="26.25" thickBot="1" x14ac:dyDescent="0.25">
      <c r="A325" s="115"/>
      <c r="B325" s="115"/>
      <c r="C325" s="115"/>
      <c r="D325" s="478" t="s">
        <v>15</v>
      </c>
      <c r="E325" s="115"/>
      <c r="F325" s="478" t="s">
        <v>72</v>
      </c>
      <c r="G325" s="115"/>
      <c r="H325" s="115"/>
      <c r="I325" s="115"/>
      <c r="J325" s="115"/>
      <c r="K325" s="115"/>
      <c r="L325" s="115"/>
      <c r="M325" s="115"/>
      <c r="N325" s="115"/>
      <c r="O325" s="115"/>
      <c r="P325" s="115"/>
      <c r="Q325" s="115"/>
      <c r="R325" s="115"/>
      <c r="S325" s="115"/>
      <c r="T325" s="115"/>
      <c r="U325" s="115"/>
      <c r="V325" s="115"/>
      <c r="W325" s="115"/>
      <c r="X325" s="115"/>
      <c r="Y325" s="115"/>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19"/>
      <c r="AV325" s="119"/>
      <c r="AW325" s="119"/>
      <c r="AX325" s="119"/>
      <c r="AY325" s="119"/>
      <c r="AZ325" s="119"/>
      <c r="BA325" s="119"/>
      <c r="BB325" s="119"/>
      <c r="BC325" s="119"/>
      <c r="BD325" s="119"/>
      <c r="BE325" s="119"/>
      <c r="BF325" s="119"/>
      <c r="BG325" s="119"/>
      <c r="BH325" s="119"/>
      <c r="BI325" s="119"/>
      <c r="BJ325" s="119"/>
      <c r="BK325" s="119"/>
      <c r="BL325" s="119"/>
      <c r="BM325" s="119"/>
      <c r="BN325" s="119"/>
      <c r="BO325" s="119"/>
    </row>
    <row r="326" spans="1:67" x14ac:dyDescent="0.2">
      <c r="A326" s="115"/>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19"/>
      <c r="AY326" s="119"/>
      <c r="AZ326" s="119"/>
      <c r="BA326" s="119"/>
      <c r="BB326" s="119"/>
      <c r="BC326" s="119"/>
      <c r="BD326" s="119"/>
      <c r="BE326" s="119"/>
      <c r="BF326" s="119"/>
      <c r="BG326" s="119"/>
      <c r="BH326" s="119"/>
      <c r="BI326" s="119"/>
      <c r="BJ326" s="119"/>
      <c r="BK326" s="119"/>
      <c r="BL326" s="119"/>
      <c r="BM326" s="119"/>
      <c r="BN326" s="119"/>
      <c r="BO326" s="119"/>
    </row>
    <row r="327" spans="1:67" ht="32.25" customHeight="1" x14ac:dyDescent="0.2">
      <c r="A327" s="115"/>
      <c r="B327" s="115"/>
      <c r="C327" s="115"/>
      <c r="D327" s="228"/>
      <c r="E327" s="115"/>
      <c r="F327" s="229"/>
      <c r="G327" s="115"/>
      <c r="H327" s="115"/>
      <c r="I327" s="115"/>
      <c r="J327" s="115"/>
      <c r="K327" s="115"/>
      <c r="L327" s="115"/>
      <c r="M327" s="115"/>
      <c r="N327" s="115"/>
      <c r="O327" s="115"/>
      <c r="P327" s="115"/>
      <c r="Q327" s="115"/>
      <c r="R327" s="115"/>
      <c r="S327" s="115"/>
      <c r="T327" s="115"/>
      <c r="U327" s="115"/>
      <c r="V327" s="115"/>
      <c r="W327" s="115"/>
      <c r="X327" s="115"/>
      <c r="Y327" s="115"/>
      <c r="Z327" s="119"/>
      <c r="AA327" s="119"/>
      <c r="AB327" s="119"/>
      <c r="AC327" s="119"/>
      <c r="AD327" s="119"/>
      <c r="AE327" s="119"/>
      <c r="AF327" s="119"/>
      <c r="AG327" s="119"/>
      <c r="AH327" s="119"/>
      <c r="AI327" s="119"/>
      <c r="AJ327" s="119"/>
      <c r="AK327" s="119"/>
      <c r="AL327" s="119"/>
      <c r="AM327" s="119"/>
      <c r="AN327" s="119"/>
      <c r="AO327" s="119"/>
      <c r="AP327" s="119"/>
      <c r="AQ327" s="119"/>
      <c r="AR327" s="119"/>
      <c r="AS327" s="119"/>
      <c r="AT327" s="119"/>
      <c r="AU327" s="119"/>
      <c r="AV327" s="119"/>
      <c r="AW327" s="119"/>
      <c r="AX327" s="119"/>
      <c r="AY327" s="119"/>
      <c r="AZ327" s="119"/>
      <c r="BA327" s="119"/>
      <c r="BB327" s="119"/>
      <c r="BC327" s="119"/>
      <c r="BD327" s="119"/>
      <c r="BE327" s="119"/>
      <c r="BF327" s="119"/>
      <c r="BG327" s="119"/>
      <c r="BH327" s="119"/>
      <c r="BI327" s="119"/>
      <c r="BJ327" s="119"/>
      <c r="BK327" s="119"/>
      <c r="BL327" s="119"/>
      <c r="BM327" s="119"/>
      <c r="BN327" s="119"/>
      <c r="BO327" s="119"/>
    </row>
    <row r="328" spans="1:67" x14ac:dyDescent="0.2">
      <c r="A328" s="115"/>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9"/>
      <c r="AA328" s="119"/>
      <c r="AB328" s="11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c r="BD328" s="119"/>
      <c r="BE328" s="119"/>
      <c r="BF328" s="119"/>
      <c r="BG328" s="119"/>
      <c r="BH328" s="119"/>
      <c r="BI328" s="119"/>
      <c r="BJ328" s="119"/>
      <c r="BK328" s="119"/>
      <c r="BL328" s="119"/>
      <c r="BM328" s="119"/>
      <c r="BN328" s="119"/>
      <c r="BO328" s="119"/>
    </row>
    <row r="329" spans="1:67" ht="13.5" customHeight="1" x14ac:dyDescent="0.2">
      <c r="A329" s="115"/>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9"/>
      <c r="AA329" s="119"/>
      <c r="AB329" s="119"/>
      <c r="AC329" s="119"/>
      <c r="AD329" s="119"/>
      <c r="AE329" s="119"/>
      <c r="AF329" s="119"/>
      <c r="AG329" s="119"/>
      <c r="AH329" s="119"/>
      <c r="AI329" s="119"/>
      <c r="AJ329" s="119"/>
      <c r="AK329" s="119"/>
      <c r="AL329" s="119"/>
      <c r="AM329" s="119"/>
      <c r="AN329" s="119"/>
      <c r="AO329" s="119"/>
      <c r="AP329" s="119"/>
      <c r="AQ329" s="119"/>
      <c r="AR329" s="119"/>
      <c r="AS329" s="119"/>
      <c r="AT329" s="119"/>
      <c r="AU329" s="119"/>
      <c r="AV329" s="119"/>
      <c r="AW329" s="119"/>
      <c r="AX329" s="119"/>
      <c r="AY329" s="119"/>
      <c r="AZ329" s="119"/>
      <c r="BA329" s="119"/>
      <c r="BB329" s="119"/>
      <c r="BC329" s="119"/>
      <c r="BD329" s="119"/>
      <c r="BE329" s="119"/>
      <c r="BF329" s="119"/>
      <c r="BG329" s="119"/>
      <c r="BH329" s="119"/>
      <c r="BI329" s="119"/>
      <c r="BJ329" s="119"/>
      <c r="BK329" s="119"/>
      <c r="BL329" s="119"/>
      <c r="BM329" s="119"/>
      <c r="BN329" s="119"/>
      <c r="BO329" s="119"/>
    </row>
    <row r="330" spans="1:67" x14ac:dyDescent="0.2">
      <c r="A330" s="115"/>
      <c r="B330" s="115"/>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9"/>
      <c r="AA330" s="119"/>
      <c r="AB330" s="11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9"/>
      <c r="BG330" s="119"/>
      <c r="BH330" s="119"/>
      <c r="BI330" s="119"/>
      <c r="BJ330" s="119"/>
      <c r="BK330" s="119"/>
      <c r="BL330" s="119"/>
      <c r="BM330" s="119"/>
      <c r="BN330" s="119"/>
      <c r="BO330" s="119"/>
    </row>
    <row r="331" spans="1:67" ht="13.5" thickBot="1" x14ac:dyDescent="0.25">
      <c r="A331" s="115"/>
      <c r="B331" s="115"/>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9"/>
      <c r="AA331" s="119"/>
      <c r="AB331" s="119"/>
      <c r="AC331" s="119"/>
      <c r="AD331" s="119"/>
      <c r="AE331" s="119"/>
      <c r="AF331" s="119"/>
      <c r="AG331" s="119"/>
      <c r="AH331" s="119"/>
      <c r="AI331" s="119"/>
      <c r="AJ331" s="119"/>
      <c r="AK331" s="119"/>
      <c r="AL331" s="119"/>
      <c r="AM331" s="119"/>
      <c r="AN331" s="119"/>
      <c r="AO331" s="119"/>
      <c r="AP331" s="119"/>
      <c r="AQ331" s="119"/>
      <c r="AR331" s="119"/>
      <c r="AS331" s="119"/>
      <c r="AT331" s="119"/>
      <c r="AU331" s="119"/>
      <c r="AV331" s="119"/>
      <c r="AW331" s="119"/>
      <c r="AX331" s="119"/>
      <c r="AY331" s="119"/>
      <c r="AZ331" s="119"/>
      <c r="BA331" s="119"/>
      <c r="BB331" s="119"/>
      <c r="BC331" s="119"/>
      <c r="BD331" s="119"/>
      <c r="BE331" s="119"/>
      <c r="BF331" s="119"/>
      <c r="BG331" s="119"/>
      <c r="BH331" s="119"/>
      <c r="BI331" s="119"/>
      <c r="BJ331" s="119"/>
      <c r="BK331" s="119"/>
      <c r="BL331" s="119"/>
      <c r="BM331" s="119"/>
      <c r="BN331" s="119"/>
      <c r="BO331" s="119"/>
    </row>
    <row r="332" spans="1:67" ht="26.25" thickBot="1" x14ac:dyDescent="0.25">
      <c r="A332" s="115"/>
      <c r="B332" s="115"/>
      <c r="C332" s="115"/>
      <c r="D332" s="477" t="s">
        <v>34</v>
      </c>
      <c r="E332" s="115"/>
      <c r="F332" s="478" t="s">
        <v>73</v>
      </c>
      <c r="G332" s="115"/>
      <c r="H332" s="115"/>
      <c r="I332" s="115"/>
      <c r="J332" s="115"/>
      <c r="K332" s="115"/>
      <c r="L332" s="115"/>
      <c r="M332" s="115"/>
      <c r="N332" s="115"/>
      <c r="O332" s="115"/>
      <c r="P332" s="115"/>
      <c r="Q332" s="115"/>
      <c r="R332" s="115"/>
      <c r="S332" s="115"/>
      <c r="T332" s="115"/>
      <c r="U332" s="115"/>
      <c r="V332" s="115"/>
      <c r="W332" s="115"/>
      <c r="X332" s="115"/>
      <c r="Y332" s="115"/>
      <c r="Z332" s="119"/>
      <c r="AA332" s="119"/>
      <c r="AB332" s="119"/>
      <c r="AC332" s="119"/>
      <c r="AD332" s="119"/>
      <c r="AE332" s="119"/>
      <c r="AF332" s="119"/>
      <c r="AG332" s="119"/>
      <c r="AH332" s="119"/>
      <c r="AI332" s="119"/>
      <c r="AJ332" s="119"/>
      <c r="AK332" s="119"/>
      <c r="AL332" s="119"/>
      <c r="AM332" s="119"/>
      <c r="AN332" s="119"/>
      <c r="AO332" s="119"/>
      <c r="AP332" s="119"/>
      <c r="AQ332" s="119"/>
      <c r="AR332" s="119"/>
      <c r="AS332" s="119"/>
      <c r="AT332" s="119"/>
      <c r="AU332" s="119"/>
      <c r="AV332" s="119"/>
      <c r="AW332" s="119"/>
      <c r="AX332" s="119"/>
      <c r="AY332" s="119"/>
      <c r="AZ332" s="119"/>
      <c r="BA332" s="119"/>
      <c r="BB332" s="119"/>
      <c r="BC332" s="119"/>
      <c r="BD332" s="119"/>
      <c r="BE332" s="119"/>
      <c r="BF332" s="119"/>
      <c r="BG332" s="119"/>
      <c r="BH332" s="119"/>
      <c r="BI332" s="119"/>
      <c r="BJ332" s="119"/>
      <c r="BK332" s="119"/>
      <c r="BL332" s="119"/>
      <c r="BM332" s="119"/>
      <c r="BN332" s="119"/>
      <c r="BO332" s="119"/>
    </row>
    <row r="333" spans="1:67" ht="46.5" customHeight="1" thickBot="1" x14ac:dyDescent="0.25">
      <c r="A333" s="115"/>
      <c r="B333" s="115"/>
      <c r="C333" s="115"/>
      <c r="D333" s="115"/>
      <c r="E333" s="115"/>
      <c r="F333" s="115"/>
      <c r="G333" s="115"/>
      <c r="H333" s="531" t="s">
        <v>16</v>
      </c>
      <c r="I333" s="531"/>
      <c r="J333" s="531"/>
      <c r="K333" s="230"/>
      <c r="L333" s="115"/>
      <c r="M333" s="115"/>
      <c r="N333" s="115"/>
      <c r="O333" s="115"/>
      <c r="P333" s="115"/>
      <c r="Q333" s="115"/>
      <c r="R333" s="115"/>
      <c r="S333" s="115"/>
      <c r="T333" s="115"/>
      <c r="U333" s="115"/>
      <c r="V333" s="115"/>
      <c r="W333" s="115"/>
      <c r="X333" s="115"/>
      <c r="Y333" s="115"/>
      <c r="Z333" s="119"/>
      <c r="AA333" s="119"/>
      <c r="AB333" s="119"/>
      <c r="AC333" s="119"/>
      <c r="AD333" s="119"/>
      <c r="AE333" s="119"/>
      <c r="AF333" s="119"/>
      <c r="AG333" s="119"/>
      <c r="AH333" s="119"/>
      <c r="AI333" s="119"/>
      <c r="AJ333" s="119"/>
      <c r="AK333" s="119"/>
      <c r="AL333" s="119"/>
      <c r="AM333" s="119"/>
      <c r="AN333" s="119"/>
      <c r="AO333" s="119"/>
      <c r="AP333" s="119"/>
      <c r="AQ333" s="119"/>
      <c r="AR333" s="119"/>
      <c r="AS333" s="119"/>
      <c r="AT333" s="119"/>
      <c r="AU333" s="119"/>
      <c r="AV333" s="119"/>
      <c r="AW333" s="119"/>
      <c r="AX333" s="119"/>
      <c r="AY333" s="119"/>
      <c r="AZ333" s="119"/>
      <c r="BA333" s="119"/>
      <c r="BB333" s="119"/>
      <c r="BC333" s="119"/>
      <c r="BD333" s="119"/>
      <c r="BE333" s="119"/>
      <c r="BF333" s="119"/>
      <c r="BG333" s="119"/>
      <c r="BH333" s="119"/>
      <c r="BI333" s="119"/>
      <c r="BJ333" s="119"/>
      <c r="BK333" s="119"/>
      <c r="BL333" s="119"/>
      <c r="BM333" s="119"/>
      <c r="BN333" s="119"/>
      <c r="BO333" s="119"/>
    </row>
    <row r="334" spans="1:67" ht="13.5" thickBot="1" x14ac:dyDescent="0.25">
      <c r="A334" s="115"/>
      <c r="B334" s="115"/>
      <c r="C334" s="115"/>
      <c r="D334" s="231"/>
      <c r="E334" s="115"/>
      <c r="F334" s="264" t="e">
        <f>(D321/D334)+F327</f>
        <v>#DIV/0!</v>
      </c>
      <c r="G334" s="115"/>
      <c r="H334" s="230"/>
      <c r="I334" s="230"/>
      <c r="J334" s="230"/>
      <c r="K334" s="230"/>
      <c r="L334" s="115"/>
      <c r="M334" s="115"/>
      <c r="N334" s="115"/>
      <c r="O334" s="115"/>
      <c r="P334" s="115"/>
      <c r="Q334" s="115"/>
      <c r="R334" s="115"/>
      <c r="S334" s="115"/>
      <c r="T334" s="115"/>
      <c r="U334" s="115"/>
      <c r="V334" s="115"/>
      <c r="W334" s="115"/>
      <c r="X334" s="115"/>
      <c r="Y334" s="115"/>
      <c r="Z334" s="119"/>
      <c r="AA334" s="119"/>
      <c r="AB334" s="119"/>
      <c r="AC334" s="119"/>
      <c r="AD334" s="119"/>
      <c r="AE334" s="119"/>
      <c r="AF334" s="119"/>
      <c r="AG334" s="119"/>
      <c r="AH334" s="119"/>
      <c r="AI334" s="119"/>
      <c r="AJ334" s="119"/>
      <c r="AK334" s="119"/>
      <c r="AL334" s="119"/>
      <c r="AM334" s="119"/>
      <c r="AN334" s="119"/>
      <c r="AO334" s="119"/>
      <c r="AP334" s="119"/>
      <c r="AQ334" s="119"/>
      <c r="AR334" s="119"/>
      <c r="AS334" s="119"/>
      <c r="AT334" s="119"/>
      <c r="AU334" s="119"/>
      <c r="AV334" s="119"/>
      <c r="AW334" s="119"/>
      <c r="AX334" s="119"/>
      <c r="AY334" s="119"/>
      <c r="AZ334" s="119"/>
      <c r="BA334" s="119"/>
      <c r="BB334" s="119"/>
      <c r="BC334" s="119"/>
      <c r="BD334" s="119"/>
      <c r="BE334" s="119"/>
      <c r="BF334" s="119"/>
      <c r="BG334" s="119"/>
      <c r="BH334" s="119"/>
      <c r="BI334" s="119"/>
      <c r="BJ334" s="119"/>
      <c r="BK334" s="119"/>
      <c r="BL334" s="119"/>
      <c r="BM334" s="119"/>
      <c r="BN334" s="119"/>
      <c r="BO334" s="119"/>
    </row>
    <row r="335" spans="1:67" x14ac:dyDescent="0.2">
      <c r="A335" s="115"/>
      <c r="B335" s="115"/>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9"/>
      <c r="AA335" s="119"/>
      <c r="AB335" s="119"/>
      <c r="AC335" s="119"/>
      <c r="AD335" s="119"/>
      <c r="AE335" s="119"/>
      <c r="AF335" s="119"/>
      <c r="AG335" s="119"/>
      <c r="AH335" s="119"/>
      <c r="AI335" s="119"/>
      <c r="AJ335" s="119"/>
      <c r="AK335" s="119"/>
      <c r="AL335" s="119"/>
      <c r="AM335" s="119"/>
      <c r="AN335" s="119"/>
      <c r="AO335" s="119"/>
      <c r="AP335" s="119"/>
      <c r="AQ335" s="119"/>
      <c r="AR335" s="119"/>
      <c r="AS335" s="119"/>
      <c r="AT335" s="119"/>
      <c r="AU335" s="119"/>
      <c r="AV335" s="119"/>
      <c r="AW335" s="119"/>
      <c r="AX335" s="119"/>
      <c r="AY335" s="119"/>
      <c r="AZ335" s="119"/>
      <c r="BA335" s="119"/>
      <c r="BB335" s="119"/>
      <c r="BC335" s="119"/>
      <c r="BD335" s="119"/>
      <c r="BE335" s="119"/>
      <c r="BF335" s="119"/>
      <c r="BG335" s="119"/>
      <c r="BH335" s="119"/>
      <c r="BI335" s="119"/>
      <c r="BJ335" s="119"/>
      <c r="BK335" s="119"/>
      <c r="BL335" s="119"/>
      <c r="BM335" s="119"/>
      <c r="BN335" s="119"/>
      <c r="BO335" s="119"/>
    </row>
    <row r="336" spans="1:67" x14ac:dyDescent="0.2">
      <c r="A336" s="115"/>
      <c r="B336" s="115"/>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9"/>
      <c r="AA336" s="119"/>
      <c r="AB336" s="119"/>
      <c r="AC336" s="119"/>
      <c r="AD336" s="119"/>
      <c r="AE336" s="119"/>
      <c r="AF336" s="119"/>
      <c r="AG336" s="119"/>
      <c r="AH336" s="119"/>
      <c r="AI336" s="119"/>
      <c r="AJ336" s="119"/>
      <c r="AK336" s="119"/>
      <c r="AL336" s="119"/>
      <c r="AM336" s="119"/>
      <c r="AN336" s="119"/>
      <c r="AO336" s="119"/>
      <c r="AP336" s="119"/>
      <c r="AQ336" s="119"/>
      <c r="AR336" s="119"/>
      <c r="AS336" s="119"/>
      <c r="AT336" s="119"/>
      <c r="AU336" s="119"/>
      <c r="AV336" s="119"/>
      <c r="AW336" s="119"/>
      <c r="AX336" s="119"/>
      <c r="AY336" s="119"/>
      <c r="AZ336" s="119"/>
      <c r="BA336" s="119"/>
      <c r="BB336" s="119"/>
      <c r="BC336" s="119"/>
      <c r="BD336" s="119"/>
      <c r="BE336" s="119"/>
      <c r="BF336" s="119"/>
      <c r="BG336" s="119"/>
      <c r="BH336" s="119"/>
      <c r="BI336" s="119"/>
      <c r="BJ336" s="119"/>
      <c r="BK336" s="119"/>
      <c r="BL336" s="119"/>
      <c r="BM336" s="119"/>
      <c r="BN336" s="119"/>
      <c r="BO336" s="119"/>
    </row>
    <row r="337" spans="1:67" x14ac:dyDescent="0.2">
      <c r="A337" s="115"/>
      <c r="B337" s="115"/>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9"/>
      <c r="AA337" s="119"/>
      <c r="AB337" s="11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119"/>
      <c r="BF337" s="119"/>
      <c r="BG337" s="119"/>
      <c r="BH337" s="119"/>
      <c r="BI337" s="119"/>
      <c r="BJ337" s="119"/>
      <c r="BK337" s="119"/>
      <c r="BL337" s="119"/>
      <c r="BM337" s="119"/>
      <c r="BN337" s="119"/>
      <c r="BO337" s="119"/>
    </row>
    <row r="338" spans="1:67" x14ac:dyDescent="0.2">
      <c r="A338" s="115"/>
      <c r="B338" s="115"/>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9"/>
      <c r="AA338" s="119"/>
      <c r="AB338" s="119"/>
      <c r="AC338" s="119"/>
      <c r="AD338" s="119"/>
      <c r="AE338" s="119"/>
      <c r="AF338" s="119"/>
      <c r="AG338" s="119"/>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c r="BD338" s="119"/>
      <c r="BE338" s="119"/>
      <c r="BF338" s="119"/>
      <c r="BG338" s="119"/>
      <c r="BH338" s="119"/>
      <c r="BI338" s="119"/>
      <c r="BJ338" s="119"/>
      <c r="BK338" s="119"/>
      <c r="BL338" s="119"/>
      <c r="BM338" s="119"/>
      <c r="BN338" s="119"/>
      <c r="BO338" s="119"/>
    </row>
    <row r="339" spans="1:67" ht="18.75" x14ac:dyDescent="0.3">
      <c r="A339" s="232"/>
      <c r="B339" s="233"/>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9"/>
      <c r="AA339" s="119"/>
      <c r="AB339" s="119"/>
      <c r="AC339" s="119"/>
      <c r="AD339" s="119"/>
      <c r="AE339" s="119"/>
      <c r="AF339" s="119"/>
      <c r="AG339" s="119"/>
      <c r="AH339" s="119"/>
      <c r="AI339" s="119"/>
      <c r="AJ339" s="119"/>
      <c r="AK339" s="119"/>
      <c r="AL339" s="119"/>
      <c r="AM339" s="119"/>
      <c r="AN339" s="119"/>
      <c r="AO339" s="119"/>
      <c r="AP339" s="119"/>
      <c r="AQ339" s="119"/>
      <c r="AR339" s="119"/>
      <c r="AS339" s="119"/>
      <c r="AT339" s="119"/>
      <c r="AU339" s="119"/>
      <c r="AV339" s="119"/>
      <c r="AW339" s="119"/>
      <c r="AX339" s="119"/>
      <c r="AY339" s="119"/>
      <c r="AZ339" s="119"/>
      <c r="BA339" s="119"/>
      <c r="BB339" s="119"/>
      <c r="BC339" s="119"/>
      <c r="BD339" s="119"/>
      <c r="BE339" s="119"/>
      <c r="BF339" s="119"/>
      <c r="BG339" s="119"/>
      <c r="BH339" s="119"/>
      <c r="BI339" s="119"/>
      <c r="BJ339" s="119"/>
      <c r="BK339" s="119"/>
      <c r="BL339" s="119"/>
      <c r="BM339" s="119"/>
      <c r="BN339" s="119"/>
      <c r="BO339" s="119"/>
    </row>
    <row r="340" spans="1:67" ht="18.75" x14ac:dyDescent="0.3">
      <c r="A340" s="198"/>
      <c r="B340" s="234" t="s">
        <v>258</v>
      </c>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c r="AU340" s="119"/>
      <c r="AV340" s="119"/>
      <c r="AW340" s="119"/>
      <c r="AX340" s="119"/>
      <c r="AY340" s="119"/>
      <c r="AZ340" s="119"/>
      <c r="BA340" s="119"/>
      <c r="BB340" s="119"/>
      <c r="BC340" s="119"/>
      <c r="BD340" s="119"/>
      <c r="BE340" s="119"/>
      <c r="BF340" s="119"/>
      <c r="BG340" s="119"/>
      <c r="BH340" s="119"/>
      <c r="BI340" s="119"/>
      <c r="BJ340" s="119"/>
      <c r="BK340" s="119"/>
      <c r="BL340" s="119"/>
      <c r="BM340" s="119"/>
      <c r="BN340" s="119"/>
      <c r="BO340" s="119"/>
    </row>
    <row r="341" spans="1:67" x14ac:dyDescent="0.2">
      <c r="A341" s="198"/>
      <c r="B341" s="19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9"/>
      <c r="AA341" s="119"/>
      <c r="AB341" s="119"/>
      <c r="AC341" s="119"/>
      <c r="AD341" s="119"/>
      <c r="AE341" s="119"/>
      <c r="AF341" s="119"/>
      <c r="AG341" s="119"/>
      <c r="AH341" s="119"/>
      <c r="AI341" s="119"/>
      <c r="AJ341" s="119"/>
      <c r="AK341" s="119"/>
      <c r="AL341" s="119"/>
      <c r="AM341" s="119"/>
      <c r="AN341" s="119"/>
      <c r="AO341" s="119"/>
      <c r="AP341" s="119"/>
      <c r="AQ341" s="119"/>
      <c r="AR341" s="119"/>
      <c r="AS341" s="119"/>
      <c r="AT341" s="119"/>
      <c r="AU341" s="119"/>
      <c r="AV341" s="119"/>
      <c r="AW341" s="119"/>
      <c r="AX341" s="119"/>
      <c r="AY341" s="119"/>
      <c r="AZ341" s="119"/>
      <c r="BA341" s="119"/>
      <c r="BB341" s="119"/>
      <c r="BC341" s="119"/>
      <c r="BD341" s="119"/>
      <c r="BE341" s="119"/>
      <c r="BF341" s="119"/>
      <c r="BG341" s="119"/>
      <c r="BH341" s="119"/>
      <c r="BI341" s="119"/>
      <c r="BJ341" s="119"/>
      <c r="BK341" s="119"/>
      <c r="BL341" s="119"/>
      <c r="BM341" s="119"/>
      <c r="BN341" s="119"/>
      <c r="BO341" s="119"/>
    </row>
    <row r="342" spans="1:67" ht="15.75" x14ac:dyDescent="0.25">
      <c r="A342" s="206"/>
      <c r="B342" s="235"/>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9"/>
      <c r="AA342" s="119"/>
      <c r="AB342" s="119"/>
      <c r="AC342" s="119"/>
      <c r="AD342" s="119"/>
      <c r="AE342" s="119"/>
      <c r="AF342" s="119"/>
      <c r="AG342" s="119"/>
      <c r="AH342" s="119"/>
      <c r="AI342" s="119"/>
      <c r="AJ342" s="119"/>
      <c r="AK342" s="119"/>
      <c r="AL342" s="119"/>
      <c r="AM342" s="119"/>
      <c r="AN342" s="119"/>
      <c r="AO342" s="119"/>
      <c r="AP342" s="119"/>
      <c r="AQ342" s="119"/>
      <c r="AR342" s="119"/>
      <c r="AS342" s="119"/>
      <c r="AT342" s="119"/>
      <c r="AU342" s="119"/>
      <c r="AV342" s="119"/>
      <c r="AW342" s="119"/>
      <c r="AX342" s="119"/>
      <c r="AY342" s="119"/>
      <c r="AZ342" s="119"/>
      <c r="BA342" s="119"/>
      <c r="BB342" s="119"/>
      <c r="BC342" s="119"/>
      <c r="BD342" s="119"/>
      <c r="BE342" s="119"/>
      <c r="BF342" s="119"/>
      <c r="BG342" s="119"/>
      <c r="BH342" s="119"/>
      <c r="BI342" s="119"/>
      <c r="BJ342" s="119"/>
      <c r="BK342" s="119"/>
      <c r="BL342" s="119"/>
      <c r="BM342" s="119"/>
      <c r="BN342" s="119"/>
      <c r="BO342" s="119"/>
    </row>
    <row r="343" spans="1:67" x14ac:dyDescent="0.2">
      <c r="A343" s="198"/>
      <c r="B343" s="198"/>
      <c r="C343" s="115"/>
      <c r="D343" s="115"/>
      <c r="E343" s="198"/>
      <c r="F343" s="198"/>
      <c r="G343" s="198"/>
      <c r="H343" s="115"/>
      <c r="I343" s="115"/>
      <c r="J343" s="115"/>
      <c r="K343" s="115"/>
      <c r="L343" s="115"/>
      <c r="M343" s="115"/>
      <c r="N343" s="115"/>
      <c r="O343" s="115"/>
      <c r="P343" s="115"/>
      <c r="Q343" s="115"/>
      <c r="R343" s="115"/>
      <c r="S343" s="115"/>
      <c r="T343" s="115"/>
      <c r="U343" s="115"/>
      <c r="V343" s="115"/>
      <c r="W343" s="115"/>
      <c r="X343" s="115"/>
      <c r="Y343" s="115"/>
      <c r="Z343" s="119"/>
      <c r="AA343" s="119"/>
      <c r="AB343" s="119"/>
      <c r="AC343" s="119"/>
      <c r="AD343" s="119"/>
      <c r="AE343" s="119"/>
      <c r="AF343" s="119"/>
      <c r="AG343" s="119"/>
      <c r="AH343" s="119"/>
      <c r="AI343" s="119"/>
      <c r="AJ343" s="119"/>
      <c r="AK343" s="119"/>
      <c r="AL343" s="119"/>
      <c r="AM343" s="119"/>
      <c r="AN343" s="119"/>
      <c r="AO343" s="119"/>
      <c r="AP343" s="119"/>
      <c r="AQ343" s="119"/>
      <c r="AR343" s="119"/>
      <c r="AS343" s="119"/>
      <c r="AT343" s="119"/>
      <c r="AU343" s="119"/>
      <c r="AV343" s="119"/>
      <c r="AW343" s="119"/>
      <c r="AX343" s="119"/>
      <c r="AY343" s="119"/>
      <c r="AZ343" s="119"/>
      <c r="BA343" s="119"/>
      <c r="BB343" s="119"/>
      <c r="BC343" s="119"/>
      <c r="BD343" s="119"/>
      <c r="BE343" s="119"/>
      <c r="BF343" s="119"/>
      <c r="BG343" s="119"/>
      <c r="BH343" s="119"/>
      <c r="BI343" s="119"/>
      <c r="BJ343" s="119"/>
      <c r="BK343" s="119"/>
      <c r="BL343" s="119"/>
      <c r="BM343" s="119"/>
      <c r="BN343" s="119"/>
      <c r="BO343" s="119"/>
    </row>
    <row r="344" spans="1:67" x14ac:dyDescent="0.2">
      <c r="A344" s="198"/>
      <c r="B344" s="198"/>
      <c r="C344" s="115"/>
      <c r="D344" s="115"/>
      <c r="E344" s="198"/>
      <c r="F344" s="198"/>
      <c r="G344" s="198"/>
      <c r="H344" s="115"/>
      <c r="I344" s="115"/>
      <c r="J344" s="115"/>
      <c r="K344" s="115"/>
      <c r="L344" s="115"/>
      <c r="M344" s="115"/>
      <c r="N344" s="115"/>
      <c r="O344" s="115"/>
      <c r="P344" s="115"/>
      <c r="Q344" s="115"/>
      <c r="R344" s="115"/>
      <c r="S344" s="115"/>
      <c r="T344" s="115"/>
      <c r="U344" s="115"/>
      <c r="V344" s="115"/>
      <c r="W344" s="115"/>
      <c r="X344" s="115"/>
      <c r="Y344" s="115"/>
      <c r="Z344" s="119"/>
      <c r="AA344" s="119"/>
      <c r="AB344" s="119"/>
      <c r="AC344" s="119"/>
      <c r="AD344" s="119"/>
      <c r="AE344" s="119"/>
      <c r="AF344" s="119"/>
      <c r="AG344" s="119"/>
      <c r="AH344" s="119"/>
      <c r="AI344" s="119"/>
      <c r="AJ344" s="119"/>
      <c r="AK344" s="119"/>
      <c r="AL344" s="119"/>
      <c r="AM344" s="119"/>
      <c r="AN344" s="119"/>
      <c r="AO344" s="119"/>
      <c r="AP344" s="119"/>
      <c r="AQ344" s="119"/>
      <c r="AR344" s="119"/>
      <c r="AS344" s="119"/>
      <c r="AT344" s="119"/>
      <c r="AU344" s="119"/>
      <c r="AV344" s="119"/>
      <c r="AW344" s="119"/>
      <c r="AX344" s="119"/>
      <c r="AY344" s="119"/>
      <c r="AZ344" s="119"/>
      <c r="BA344" s="119"/>
      <c r="BB344" s="119"/>
      <c r="BC344" s="119"/>
      <c r="BD344" s="119"/>
      <c r="BE344" s="119"/>
      <c r="BF344" s="119"/>
      <c r="BG344" s="119"/>
      <c r="BH344" s="119"/>
      <c r="BI344" s="119"/>
      <c r="BJ344" s="119"/>
      <c r="BK344" s="119"/>
      <c r="BL344" s="119"/>
      <c r="BM344" s="119"/>
      <c r="BN344" s="119"/>
      <c r="BO344" s="119"/>
    </row>
    <row r="345" spans="1:67" x14ac:dyDescent="0.2">
      <c r="A345" s="115"/>
      <c r="C345" s="115"/>
      <c r="D345" s="115"/>
      <c r="E345" s="198"/>
      <c r="F345" s="236"/>
      <c r="G345" s="198"/>
      <c r="H345" s="115"/>
      <c r="I345" s="115"/>
      <c r="J345" s="115"/>
      <c r="K345" s="115"/>
      <c r="L345" s="115"/>
      <c r="M345" s="115"/>
      <c r="N345" s="115"/>
      <c r="O345" s="115"/>
      <c r="P345" s="115"/>
      <c r="Q345" s="115"/>
      <c r="R345" s="115"/>
      <c r="S345" s="115"/>
      <c r="T345" s="115"/>
      <c r="U345" s="115"/>
      <c r="V345" s="115"/>
      <c r="W345" s="115"/>
      <c r="X345" s="115"/>
      <c r="Y345" s="115"/>
      <c r="Z345" s="119"/>
      <c r="AA345" s="119"/>
      <c r="AB345" s="119"/>
      <c r="AC345" s="119"/>
      <c r="AD345" s="119"/>
      <c r="AE345" s="119"/>
      <c r="AF345" s="119"/>
      <c r="AG345" s="119"/>
      <c r="AH345" s="119"/>
      <c r="AI345" s="119"/>
      <c r="AJ345" s="119"/>
      <c r="AK345" s="119"/>
      <c r="AL345" s="119"/>
      <c r="AM345" s="119"/>
      <c r="AN345" s="119"/>
      <c r="AO345" s="119"/>
      <c r="AP345" s="119"/>
      <c r="AQ345" s="119"/>
      <c r="AR345" s="119"/>
      <c r="AS345" s="119"/>
      <c r="AT345" s="119"/>
      <c r="AU345" s="119"/>
      <c r="AV345" s="119"/>
      <c r="AW345" s="119"/>
      <c r="AX345" s="119"/>
      <c r="AY345" s="119"/>
      <c r="AZ345" s="119"/>
      <c r="BA345" s="119"/>
      <c r="BB345" s="119"/>
      <c r="BC345" s="119"/>
      <c r="BD345" s="119"/>
      <c r="BE345" s="119"/>
      <c r="BF345" s="119"/>
      <c r="BG345" s="119"/>
      <c r="BH345" s="119"/>
      <c r="BI345" s="119"/>
      <c r="BJ345" s="119"/>
      <c r="BK345" s="119"/>
      <c r="BL345" s="119"/>
      <c r="BM345" s="119"/>
      <c r="BN345" s="119"/>
      <c r="BO345" s="119"/>
    </row>
    <row r="346" spans="1:67" x14ac:dyDescent="0.2">
      <c r="A346" s="115"/>
      <c r="B346" s="115"/>
      <c r="C346" s="115"/>
      <c r="D346" s="115"/>
      <c r="E346" s="198"/>
      <c r="F346" s="198"/>
      <c r="G346" s="198"/>
      <c r="H346" s="115"/>
      <c r="I346" s="115"/>
      <c r="J346" s="115"/>
      <c r="K346" s="115"/>
      <c r="L346" s="115"/>
      <c r="M346" s="115"/>
      <c r="N346" s="115"/>
      <c r="O346" s="115"/>
      <c r="P346" s="115"/>
      <c r="Q346" s="115"/>
      <c r="R346" s="115"/>
      <c r="S346" s="115"/>
      <c r="T346" s="115"/>
      <c r="U346" s="115"/>
      <c r="V346" s="115"/>
      <c r="W346" s="115"/>
      <c r="X346" s="115"/>
      <c r="Y346" s="115"/>
      <c r="Z346" s="119"/>
      <c r="AA346" s="119"/>
      <c r="AB346" s="119"/>
      <c r="AC346" s="119"/>
      <c r="AD346" s="119"/>
      <c r="AE346" s="119"/>
      <c r="AF346" s="119"/>
      <c r="AG346" s="119"/>
      <c r="AH346" s="119"/>
      <c r="AI346" s="119"/>
      <c r="AJ346" s="119"/>
      <c r="AK346" s="119"/>
      <c r="AL346" s="119"/>
      <c r="AM346" s="119"/>
      <c r="AN346" s="119"/>
      <c r="AO346" s="119"/>
      <c r="AP346" s="119"/>
      <c r="AQ346" s="119"/>
      <c r="AR346" s="119"/>
      <c r="AS346" s="119"/>
      <c r="AT346" s="119"/>
      <c r="AU346" s="119"/>
      <c r="AV346" s="119"/>
      <c r="AW346" s="119"/>
      <c r="AX346" s="119"/>
      <c r="AY346" s="119"/>
      <c r="AZ346" s="119"/>
      <c r="BA346" s="119"/>
      <c r="BB346" s="119"/>
      <c r="BC346" s="119"/>
      <c r="BD346" s="119"/>
      <c r="BE346" s="119"/>
      <c r="BF346" s="119"/>
      <c r="BG346" s="119"/>
      <c r="BH346" s="119"/>
      <c r="BI346" s="119"/>
      <c r="BJ346" s="119"/>
      <c r="BK346" s="119"/>
      <c r="BL346" s="119"/>
      <c r="BM346" s="119"/>
      <c r="BN346" s="119"/>
      <c r="BO346" s="119"/>
    </row>
    <row r="347" spans="1:67" x14ac:dyDescent="0.2">
      <c r="A347" s="115"/>
      <c r="B347" s="115"/>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9"/>
      <c r="AA347" s="119"/>
      <c r="AB347" s="119"/>
      <c r="AC347" s="119"/>
      <c r="AD347" s="119"/>
      <c r="AE347" s="119"/>
      <c r="AF347" s="119"/>
      <c r="AG347" s="119"/>
      <c r="AH347" s="119"/>
      <c r="AI347" s="119"/>
      <c r="AJ347" s="119"/>
      <c r="AK347" s="119"/>
      <c r="AL347" s="119"/>
      <c r="AM347" s="119"/>
      <c r="AN347" s="119"/>
      <c r="AO347" s="119"/>
      <c r="AP347" s="119"/>
      <c r="AQ347" s="119"/>
      <c r="AR347" s="119"/>
      <c r="AS347" s="119"/>
      <c r="AT347" s="119"/>
      <c r="AU347" s="119"/>
      <c r="AV347" s="119"/>
      <c r="AW347" s="119"/>
      <c r="AX347" s="119"/>
      <c r="AY347" s="119"/>
      <c r="AZ347" s="119"/>
      <c r="BA347" s="119"/>
      <c r="BB347" s="119"/>
      <c r="BC347" s="119"/>
      <c r="BD347" s="119"/>
      <c r="BE347" s="119"/>
      <c r="BF347" s="119"/>
      <c r="BG347" s="119"/>
      <c r="BH347" s="119"/>
      <c r="BI347" s="119"/>
      <c r="BJ347" s="119"/>
      <c r="BK347" s="119"/>
      <c r="BL347" s="119"/>
      <c r="BM347" s="119"/>
      <c r="BN347" s="119"/>
      <c r="BO347" s="119"/>
    </row>
    <row r="348" spans="1:67" x14ac:dyDescent="0.2">
      <c r="A348" s="115"/>
      <c r="B348" s="115"/>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9"/>
      <c r="AA348" s="119"/>
      <c r="AB348" s="119"/>
      <c r="AC348" s="119"/>
      <c r="AD348" s="119"/>
      <c r="AE348" s="119"/>
      <c r="AF348" s="119"/>
      <c r="AG348" s="119"/>
      <c r="AH348" s="119"/>
      <c r="AI348" s="119"/>
      <c r="AJ348" s="119"/>
      <c r="AK348" s="119"/>
      <c r="AL348" s="119"/>
      <c r="AM348" s="119"/>
      <c r="AN348" s="119"/>
      <c r="AO348" s="119"/>
      <c r="AP348" s="119"/>
      <c r="AQ348" s="119"/>
      <c r="AR348" s="119"/>
      <c r="AS348" s="119"/>
      <c r="AT348" s="119"/>
      <c r="AU348" s="119"/>
      <c r="AV348" s="119"/>
      <c r="AW348" s="119"/>
      <c r="AX348" s="119"/>
      <c r="AY348" s="119"/>
      <c r="AZ348" s="119"/>
      <c r="BA348" s="119"/>
      <c r="BB348" s="119"/>
      <c r="BC348" s="119"/>
      <c r="BD348" s="119"/>
      <c r="BE348" s="119"/>
      <c r="BF348" s="119"/>
      <c r="BG348" s="119"/>
      <c r="BH348" s="119"/>
      <c r="BI348" s="119"/>
      <c r="BJ348" s="119"/>
      <c r="BK348" s="119"/>
      <c r="BL348" s="119"/>
      <c r="BM348" s="119"/>
      <c r="BN348" s="119"/>
      <c r="BO348" s="119"/>
    </row>
    <row r="349" spans="1:67" ht="15.75" x14ac:dyDescent="0.25">
      <c r="A349" s="115"/>
      <c r="B349" s="115"/>
      <c r="C349" s="115"/>
      <c r="D349" s="115"/>
      <c r="E349" s="115"/>
      <c r="F349" s="115"/>
      <c r="G349" s="115"/>
      <c r="H349" s="115"/>
      <c r="I349" s="121"/>
      <c r="J349" s="115"/>
      <c r="K349" s="115"/>
      <c r="L349" s="115"/>
      <c r="M349" s="115"/>
      <c r="N349" s="115"/>
      <c r="O349" s="115"/>
      <c r="P349" s="115"/>
      <c r="Q349" s="115"/>
      <c r="R349" s="115"/>
      <c r="S349" s="115"/>
      <c r="T349" s="115"/>
      <c r="U349" s="115"/>
      <c r="V349" s="115"/>
      <c r="W349" s="115"/>
      <c r="X349" s="115"/>
      <c r="Y349" s="115"/>
      <c r="Z349" s="119"/>
      <c r="AA349" s="119"/>
      <c r="AB349" s="119"/>
      <c r="AC349" s="119"/>
      <c r="AD349" s="119"/>
      <c r="AE349" s="119"/>
      <c r="AF349" s="119"/>
      <c r="AG349" s="119"/>
      <c r="AH349" s="119"/>
      <c r="AI349" s="119"/>
      <c r="AJ349" s="119"/>
      <c r="AK349" s="119"/>
      <c r="AL349" s="119"/>
      <c r="AM349" s="119"/>
      <c r="AN349" s="119"/>
      <c r="AO349" s="119"/>
      <c r="AP349" s="119"/>
      <c r="AQ349" s="119"/>
      <c r="AR349" s="119"/>
      <c r="AS349" s="119"/>
      <c r="AT349" s="119"/>
      <c r="AU349" s="119"/>
      <c r="AV349" s="119"/>
      <c r="AW349" s="119"/>
      <c r="AX349" s="119"/>
      <c r="AY349" s="119"/>
      <c r="AZ349" s="119"/>
      <c r="BA349" s="119"/>
      <c r="BB349" s="119"/>
      <c r="BC349" s="119"/>
      <c r="BD349" s="119"/>
      <c r="BE349" s="119"/>
      <c r="BF349" s="119"/>
      <c r="BG349" s="119"/>
      <c r="BH349" s="119"/>
      <c r="BI349" s="119"/>
      <c r="BJ349" s="119"/>
      <c r="BK349" s="119"/>
      <c r="BL349" s="119"/>
      <c r="BM349" s="119"/>
      <c r="BN349" s="119"/>
      <c r="BO349" s="119"/>
    </row>
    <row r="350" spans="1:67" ht="18.75" x14ac:dyDescent="0.3">
      <c r="A350" s="123"/>
      <c r="B350" s="124" t="s">
        <v>199</v>
      </c>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9"/>
      <c r="AA350" s="119"/>
      <c r="AB350" s="119"/>
      <c r="AC350" s="119"/>
      <c r="AD350" s="119"/>
      <c r="AE350" s="119"/>
      <c r="AF350" s="119"/>
      <c r="AG350" s="119"/>
      <c r="AH350" s="119"/>
      <c r="AI350" s="119"/>
      <c r="AJ350" s="119"/>
      <c r="AK350" s="119"/>
      <c r="AL350" s="119"/>
      <c r="AM350" s="119"/>
      <c r="AN350" s="119"/>
      <c r="AO350" s="119"/>
      <c r="AP350" s="119"/>
      <c r="AQ350" s="119"/>
      <c r="AR350" s="119"/>
      <c r="AS350" s="119"/>
      <c r="AT350" s="119"/>
      <c r="AU350" s="119"/>
      <c r="AV350" s="119"/>
      <c r="AW350" s="119"/>
      <c r="AX350" s="119"/>
      <c r="AY350" s="119"/>
      <c r="AZ350" s="119"/>
      <c r="BA350" s="119"/>
      <c r="BB350" s="119"/>
      <c r="BC350" s="119"/>
      <c r="BD350" s="119"/>
      <c r="BE350" s="119"/>
      <c r="BF350" s="119"/>
      <c r="BG350" s="119"/>
      <c r="BH350" s="119"/>
      <c r="BI350" s="119"/>
      <c r="BJ350" s="119"/>
      <c r="BK350" s="119"/>
      <c r="BL350" s="119"/>
      <c r="BM350" s="119"/>
      <c r="BN350" s="119"/>
      <c r="BO350" s="119"/>
    </row>
    <row r="351" spans="1:67" ht="18.75" x14ac:dyDescent="0.3">
      <c r="A351" s="115"/>
      <c r="B351" s="126" t="s">
        <v>24</v>
      </c>
      <c r="L351" s="115"/>
      <c r="M351" s="115"/>
      <c r="N351" s="115"/>
      <c r="O351" s="115"/>
      <c r="P351" s="115"/>
      <c r="Q351" s="115"/>
      <c r="R351" s="115"/>
      <c r="S351" s="115"/>
      <c r="T351" s="115"/>
      <c r="U351" s="115"/>
      <c r="V351" s="115"/>
      <c r="W351" s="115"/>
      <c r="X351" s="115"/>
      <c r="Y351" s="115"/>
      <c r="Z351" s="119"/>
      <c r="AA351" s="119"/>
      <c r="AB351" s="119"/>
      <c r="AC351" s="119"/>
      <c r="AD351" s="119"/>
      <c r="AE351" s="119"/>
      <c r="AF351" s="119"/>
      <c r="AG351" s="119"/>
      <c r="AH351" s="119"/>
      <c r="AI351" s="119"/>
      <c r="AJ351" s="119"/>
      <c r="AK351" s="119"/>
      <c r="AL351" s="119"/>
      <c r="AM351" s="119"/>
      <c r="AN351" s="119"/>
      <c r="AO351" s="119"/>
      <c r="AP351" s="119"/>
      <c r="AQ351" s="119"/>
      <c r="AR351" s="119"/>
      <c r="AS351" s="119"/>
      <c r="AT351" s="119"/>
      <c r="AU351" s="119"/>
      <c r="AV351" s="119"/>
      <c r="AW351" s="119"/>
      <c r="AX351" s="119"/>
      <c r="AY351" s="119"/>
      <c r="AZ351" s="119"/>
      <c r="BA351" s="119"/>
      <c r="BB351" s="119"/>
      <c r="BC351" s="119"/>
      <c r="BD351" s="119"/>
      <c r="BE351" s="119"/>
      <c r="BF351" s="119"/>
      <c r="BG351" s="119"/>
      <c r="BH351" s="119"/>
      <c r="BI351" s="119"/>
      <c r="BJ351" s="119"/>
      <c r="BK351" s="119"/>
      <c r="BL351" s="119"/>
      <c r="BM351" s="119"/>
      <c r="BN351" s="119"/>
      <c r="BO351" s="119"/>
    </row>
    <row r="352" spans="1:67" x14ac:dyDescent="0.2">
      <c r="A352" s="115"/>
      <c r="B352" s="115"/>
      <c r="L352" s="115"/>
      <c r="M352" s="115"/>
      <c r="N352" s="115"/>
      <c r="O352" s="115"/>
      <c r="P352" s="115"/>
      <c r="Q352" s="115"/>
      <c r="R352" s="115"/>
      <c r="S352" s="115"/>
      <c r="T352" s="115"/>
      <c r="U352" s="115"/>
      <c r="V352" s="115"/>
      <c r="W352" s="115"/>
      <c r="X352" s="115"/>
      <c r="Y352" s="115"/>
      <c r="Z352" s="119"/>
      <c r="AA352" s="119"/>
      <c r="AB352" s="119"/>
      <c r="AC352" s="119"/>
      <c r="AD352" s="119"/>
      <c r="AE352" s="119"/>
      <c r="AF352" s="119"/>
      <c r="AG352" s="119"/>
      <c r="AH352" s="119"/>
      <c r="AI352" s="119"/>
      <c r="AJ352" s="119"/>
      <c r="AK352" s="119"/>
      <c r="AL352" s="119"/>
      <c r="AM352" s="119"/>
      <c r="AN352" s="119"/>
      <c r="AO352" s="119"/>
      <c r="AP352" s="119"/>
      <c r="AQ352" s="119"/>
      <c r="AR352" s="119"/>
      <c r="AS352" s="119"/>
      <c r="AT352" s="119"/>
      <c r="AU352" s="119"/>
      <c r="AV352" s="119"/>
      <c r="AW352" s="119"/>
      <c r="AX352" s="119"/>
      <c r="AY352" s="119"/>
      <c r="AZ352" s="119"/>
      <c r="BA352" s="119"/>
      <c r="BB352" s="119"/>
      <c r="BC352" s="119"/>
      <c r="BD352" s="119"/>
      <c r="BE352" s="119"/>
      <c r="BF352" s="119"/>
      <c r="BG352" s="119"/>
      <c r="BH352" s="119"/>
      <c r="BI352" s="119"/>
      <c r="BJ352" s="119"/>
      <c r="BK352" s="119"/>
      <c r="BL352" s="119"/>
      <c r="BM352" s="119"/>
      <c r="BN352" s="119"/>
      <c r="BO352" s="119"/>
    </row>
    <row r="353" spans="1:67" ht="94.5" x14ac:dyDescent="0.25">
      <c r="A353" s="149" t="s">
        <v>25</v>
      </c>
      <c r="B353" s="122" t="s">
        <v>334</v>
      </c>
      <c r="E353" s="237"/>
      <c r="L353" s="115"/>
      <c r="M353" s="115"/>
      <c r="N353" s="115"/>
      <c r="O353" s="115"/>
      <c r="P353" s="115"/>
      <c r="Q353" s="115"/>
      <c r="R353" s="115"/>
      <c r="S353" s="115"/>
      <c r="T353" s="115"/>
      <c r="U353" s="115"/>
      <c r="V353" s="115"/>
      <c r="W353" s="115"/>
      <c r="X353" s="115"/>
      <c r="Y353" s="115"/>
      <c r="Z353" s="119"/>
      <c r="AA353" s="119"/>
      <c r="AB353" s="119"/>
      <c r="AC353" s="119"/>
      <c r="AD353" s="119"/>
      <c r="AE353" s="119"/>
      <c r="AF353" s="119"/>
      <c r="AG353" s="119"/>
      <c r="AH353" s="119"/>
      <c r="AI353" s="119"/>
      <c r="AJ353" s="119"/>
      <c r="AK353" s="119"/>
      <c r="AL353" s="119"/>
      <c r="AM353" s="119"/>
      <c r="AN353" s="119"/>
      <c r="AO353" s="119"/>
      <c r="AP353" s="119"/>
      <c r="AQ353" s="119"/>
      <c r="AR353" s="119"/>
      <c r="AS353" s="119"/>
      <c r="AT353" s="119"/>
      <c r="AU353" s="119"/>
      <c r="AV353" s="119"/>
      <c r="AW353" s="119"/>
      <c r="AX353" s="119"/>
      <c r="AY353" s="119"/>
      <c r="AZ353" s="119"/>
      <c r="BA353" s="119"/>
      <c r="BB353" s="119"/>
      <c r="BC353" s="119"/>
      <c r="BD353" s="119"/>
      <c r="BE353" s="119"/>
      <c r="BF353" s="119"/>
      <c r="BG353" s="119"/>
      <c r="BH353" s="119"/>
      <c r="BI353" s="119"/>
      <c r="BJ353" s="119"/>
      <c r="BK353" s="119"/>
      <c r="BL353" s="119"/>
      <c r="BM353" s="119"/>
      <c r="BN353" s="119"/>
      <c r="BO353" s="119"/>
    </row>
    <row r="354" spans="1:67" x14ac:dyDescent="0.2">
      <c r="A354" s="115"/>
      <c r="L354" s="115"/>
      <c r="M354" s="115"/>
      <c r="N354" s="115"/>
      <c r="O354" s="115"/>
      <c r="P354" s="115"/>
      <c r="Q354" s="115"/>
      <c r="R354" s="115"/>
      <c r="S354" s="115"/>
      <c r="T354" s="115"/>
      <c r="U354" s="115"/>
      <c r="V354" s="115"/>
      <c r="W354" s="115"/>
      <c r="X354" s="115"/>
      <c r="Y354" s="115"/>
      <c r="Z354" s="119"/>
      <c r="AA354" s="119"/>
      <c r="AB354" s="119"/>
      <c r="AC354" s="119"/>
      <c r="AD354" s="119"/>
      <c r="AE354" s="119"/>
      <c r="AF354" s="119"/>
      <c r="AG354" s="119"/>
      <c r="AH354" s="119"/>
      <c r="AI354" s="119"/>
      <c r="AJ354" s="119"/>
      <c r="AK354" s="119"/>
      <c r="AL354" s="119"/>
      <c r="AM354" s="119"/>
      <c r="AN354" s="119"/>
      <c r="AO354" s="119"/>
      <c r="AP354" s="119"/>
      <c r="AQ354" s="119"/>
      <c r="AR354" s="119"/>
      <c r="AS354" s="119"/>
      <c r="AT354" s="119"/>
      <c r="AU354" s="119"/>
      <c r="AV354" s="119"/>
      <c r="AW354" s="119"/>
      <c r="AX354" s="119"/>
      <c r="AY354" s="119"/>
      <c r="AZ354" s="119"/>
      <c r="BA354" s="119"/>
      <c r="BB354" s="119"/>
      <c r="BC354" s="119"/>
      <c r="BD354" s="119"/>
      <c r="BE354" s="119"/>
      <c r="BF354" s="119"/>
      <c r="BG354" s="119"/>
      <c r="BH354" s="119"/>
      <c r="BI354" s="119"/>
      <c r="BJ354" s="119"/>
      <c r="BK354" s="119"/>
      <c r="BL354" s="119"/>
      <c r="BM354" s="119"/>
      <c r="BN354" s="119"/>
      <c r="BO354" s="119"/>
    </row>
    <row r="355" spans="1:67" ht="78.75" x14ac:dyDescent="0.25">
      <c r="A355" s="149" t="s">
        <v>26</v>
      </c>
      <c r="B355" s="122" t="s">
        <v>321</v>
      </c>
      <c r="L355" s="115"/>
      <c r="M355" s="115"/>
      <c r="N355" s="115"/>
      <c r="O355" s="115"/>
      <c r="P355" s="115"/>
      <c r="Q355" s="115"/>
      <c r="R355" s="115"/>
      <c r="S355" s="115"/>
      <c r="T355" s="115"/>
      <c r="U355" s="115"/>
      <c r="V355" s="115"/>
      <c r="W355" s="115"/>
      <c r="X355" s="115"/>
      <c r="Y355" s="115"/>
      <c r="Z355" s="119"/>
      <c r="AA355" s="119"/>
      <c r="AB355" s="119"/>
      <c r="AC355" s="119"/>
      <c r="AD355" s="119"/>
      <c r="AE355" s="119"/>
      <c r="AF355" s="119"/>
      <c r="AG355" s="119"/>
      <c r="AH355" s="119"/>
      <c r="AI355" s="119"/>
      <c r="AJ355" s="119"/>
      <c r="AK355" s="119"/>
      <c r="AL355" s="119"/>
      <c r="AM355" s="119"/>
      <c r="AN355" s="119"/>
      <c r="AO355" s="119"/>
      <c r="AP355" s="119"/>
      <c r="AQ355" s="119"/>
      <c r="AR355" s="119"/>
      <c r="AS355" s="119"/>
      <c r="AT355" s="119"/>
      <c r="AU355" s="119"/>
      <c r="AV355" s="119"/>
      <c r="AW355" s="119"/>
      <c r="AX355" s="119"/>
      <c r="AY355" s="119"/>
      <c r="AZ355" s="119"/>
      <c r="BA355" s="119"/>
      <c r="BB355" s="119"/>
      <c r="BC355" s="119"/>
      <c r="BD355" s="119"/>
      <c r="BE355" s="119"/>
      <c r="BF355" s="119"/>
      <c r="BG355" s="119"/>
      <c r="BH355" s="119"/>
      <c r="BI355" s="119"/>
      <c r="BJ355" s="119"/>
      <c r="BK355" s="119"/>
      <c r="BL355" s="119"/>
      <c r="BM355" s="119"/>
      <c r="BN355" s="119"/>
      <c r="BO355" s="119"/>
    </row>
    <row r="356" spans="1:67" x14ac:dyDescent="0.2">
      <c r="A356" s="115"/>
      <c r="B356" s="115"/>
      <c r="C356" s="115"/>
      <c r="D356" s="115"/>
      <c r="E356" s="115"/>
      <c r="F356" s="115"/>
      <c r="G356" s="115"/>
      <c r="H356" s="115"/>
      <c r="L356" s="115"/>
      <c r="M356" s="115"/>
      <c r="N356" s="115"/>
      <c r="O356" s="115"/>
      <c r="P356" s="115"/>
      <c r="Q356" s="115"/>
      <c r="R356" s="115"/>
      <c r="S356" s="115"/>
      <c r="T356" s="115"/>
      <c r="U356" s="115"/>
      <c r="V356" s="115"/>
      <c r="W356" s="115"/>
      <c r="X356" s="115"/>
      <c r="Y356" s="115"/>
      <c r="Z356" s="119"/>
      <c r="AA356" s="119"/>
      <c r="AB356" s="119"/>
      <c r="AC356" s="119"/>
      <c r="AD356" s="119"/>
      <c r="AE356" s="119"/>
      <c r="AF356" s="119"/>
      <c r="AG356" s="119"/>
      <c r="AH356" s="119"/>
      <c r="AI356" s="119"/>
      <c r="AJ356" s="119"/>
      <c r="AK356" s="119"/>
      <c r="AL356" s="119"/>
      <c r="AM356" s="119"/>
      <c r="AN356" s="119"/>
      <c r="AO356" s="119"/>
      <c r="AP356" s="119"/>
      <c r="AQ356" s="119"/>
      <c r="AR356" s="119"/>
      <c r="AS356" s="119"/>
      <c r="AT356" s="119"/>
      <c r="AU356" s="119"/>
      <c r="AV356" s="119"/>
      <c r="AW356" s="119"/>
      <c r="AX356" s="119"/>
      <c r="AY356" s="119"/>
      <c r="AZ356" s="119"/>
      <c r="BA356" s="119"/>
      <c r="BB356" s="119"/>
      <c r="BC356" s="119"/>
      <c r="BD356" s="119"/>
      <c r="BE356" s="119"/>
      <c r="BF356" s="119"/>
      <c r="BG356" s="119"/>
      <c r="BH356" s="119"/>
      <c r="BI356" s="119"/>
      <c r="BJ356" s="119"/>
      <c r="BK356" s="119"/>
      <c r="BL356" s="119"/>
      <c r="BM356" s="119"/>
      <c r="BN356" s="119"/>
      <c r="BO356" s="119"/>
    </row>
    <row r="357" spans="1:67" ht="48" thickBot="1" x14ac:dyDescent="0.3">
      <c r="A357" s="149" t="s">
        <v>33</v>
      </c>
      <c r="B357" s="122" t="s">
        <v>319</v>
      </c>
      <c r="C357" s="115"/>
      <c r="D357" s="238" t="s">
        <v>200</v>
      </c>
      <c r="E357" s="238" t="s">
        <v>201</v>
      </c>
      <c r="F357" s="115"/>
      <c r="G357" s="115"/>
      <c r="H357" s="115"/>
      <c r="L357" s="115"/>
      <c r="M357" s="115"/>
      <c r="N357" s="115"/>
      <c r="O357" s="115"/>
      <c r="P357" s="115"/>
      <c r="Q357" s="115"/>
      <c r="R357" s="115"/>
      <c r="S357" s="115"/>
      <c r="T357" s="115"/>
      <c r="U357" s="115"/>
      <c r="V357" s="115"/>
      <c r="W357" s="115"/>
      <c r="X357" s="115"/>
      <c r="Y357" s="115"/>
      <c r="Z357" s="119"/>
      <c r="AA357" s="119"/>
      <c r="AB357" s="119"/>
      <c r="AC357" s="119"/>
      <c r="AD357" s="119"/>
      <c r="AE357" s="119"/>
      <c r="AF357" s="119"/>
      <c r="AG357" s="119"/>
      <c r="AH357" s="119"/>
      <c r="AI357" s="119"/>
      <c r="AJ357" s="119"/>
      <c r="AK357" s="119"/>
      <c r="AL357" s="119"/>
      <c r="AM357" s="119"/>
      <c r="AN357" s="119"/>
      <c r="AO357" s="119"/>
      <c r="AP357" s="119"/>
      <c r="AQ357" s="119"/>
      <c r="AR357" s="119"/>
      <c r="AS357" s="119"/>
      <c r="AT357" s="119"/>
      <c r="AU357" s="119"/>
      <c r="AV357" s="119"/>
      <c r="AW357" s="119"/>
      <c r="AX357" s="119"/>
      <c r="AY357" s="119"/>
      <c r="AZ357" s="119"/>
      <c r="BA357" s="119"/>
      <c r="BB357" s="119"/>
      <c r="BC357" s="119"/>
      <c r="BD357" s="119"/>
      <c r="BE357" s="119"/>
      <c r="BF357" s="119"/>
      <c r="BG357" s="119"/>
      <c r="BH357" s="119"/>
      <c r="BI357" s="119"/>
      <c r="BJ357" s="119"/>
      <c r="BK357" s="119"/>
      <c r="BL357" s="119"/>
      <c r="BM357" s="119"/>
      <c r="BN357" s="119"/>
      <c r="BO357" s="119"/>
    </row>
    <row r="358" spans="1:67" ht="13.5" thickBot="1" x14ac:dyDescent="0.25">
      <c r="B358" s="151" t="s">
        <v>242</v>
      </c>
      <c r="C358" s="115"/>
      <c r="D358" s="208"/>
      <c r="E358" s="208"/>
      <c r="F358" s="115"/>
      <c r="G358" s="115"/>
      <c r="H358" s="115"/>
      <c r="L358" s="115"/>
      <c r="M358" s="115"/>
      <c r="N358" s="115"/>
      <c r="O358" s="115"/>
      <c r="P358" s="115"/>
      <c r="Q358" s="115"/>
      <c r="R358" s="115"/>
      <c r="S358" s="115"/>
      <c r="T358" s="115"/>
      <c r="U358" s="115"/>
      <c r="V358" s="115"/>
      <c r="W358" s="115"/>
      <c r="X358" s="115"/>
      <c r="Y358" s="115"/>
      <c r="Z358" s="119"/>
      <c r="AA358" s="119"/>
      <c r="AB358" s="119"/>
      <c r="AC358" s="119"/>
      <c r="AD358" s="119"/>
      <c r="AE358" s="119"/>
      <c r="AF358" s="119"/>
      <c r="AG358" s="119"/>
      <c r="AH358" s="119"/>
      <c r="AI358" s="119"/>
      <c r="AJ358" s="119"/>
      <c r="AK358" s="119"/>
      <c r="AL358" s="119"/>
      <c r="AM358" s="119"/>
      <c r="AN358" s="119"/>
      <c r="AO358" s="119"/>
      <c r="AP358" s="119"/>
      <c r="AQ358" s="119"/>
      <c r="AR358" s="119"/>
      <c r="AS358" s="119"/>
      <c r="AT358" s="119"/>
      <c r="AU358" s="119"/>
      <c r="AV358" s="119"/>
      <c r="AW358" s="119"/>
      <c r="AX358" s="119"/>
      <c r="AY358" s="119"/>
      <c r="AZ358" s="119"/>
      <c r="BA358" s="119"/>
      <c r="BB358" s="119"/>
      <c r="BC358" s="119"/>
      <c r="BD358" s="119"/>
      <c r="BE358" s="119"/>
      <c r="BF358" s="119"/>
      <c r="BG358" s="119"/>
      <c r="BH358" s="119"/>
      <c r="BI358" s="119"/>
      <c r="BJ358" s="119"/>
      <c r="BK358" s="119"/>
      <c r="BL358" s="119"/>
      <c r="BM358" s="119"/>
      <c r="BN358" s="119"/>
      <c r="BO358" s="119"/>
    </row>
    <row r="359" spans="1:67" ht="13.5" thickBot="1" x14ac:dyDescent="0.25">
      <c r="A359" s="115"/>
      <c r="B359" s="115"/>
      <c r="C359" s="115"/>
      <c r="D359" s="115"/>
      <c r="E359" s="115"/>
      <c r="F359" s="115"/>
      <c r="G359" s="115"/>
      <c r="H359" s="115"/>
      <c r="L359" s="115"/>
      <c r="M359" s="115"/>
      <c r="N359" s="115"/>
      <c r="O359" s="115"/>
      <c r="P359" s="115"/>
      <c r="Q359" s="115"/>
      <c r="R359" s="115"/>
      <c r="S359" s="115"/>
      <c r="T359" s="115"/>
      <c r="U359" s="115"/>
      <c r="V359" s="115"/>
      <c r="W359" s="115"/>
      <c r="X359" s="115"/>
      <c r="Y359" s="115"/>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c r="AU359" s="119"/>
      <c r="AV359" s="119"/>
      <c r="AW359" s="119"/>
      <c r="AX359" s="119"/>
      <c r="AY359" s="119"/>
      <c r="AZ359" s="119"/>
      <c r="BA359" s="119"/>
      <c r="BB359" s="119"/>
      <c r="BC359" s="119"/>
      <c r="BD359" s="119"/>
      <c r="BE359" s="119"/>
      <c r="BF359" s="119"/>
      <c r="BG359" s="119"/>
      <c r="BH359" s="119"/>
      <c r="BI359" s="119"/>
      <c r="BJ359" s="119"/>
      <c r="BK359" s="119"/>
      <c r="BL359" s="119"/>
      <c r="BM359" s="119"/>
      <c r="BN359" s="119"/>
      <c r="BO359" s="119"/>
    </row>
    <row r="360" spans="1:67" ht="13.5" thickBot="1" x14ac:dyDescent="0.25">
      <c r="A360" s="115"/>
      <c r="B360" s="416" t="s">
        <v>301</v>
      </c>
      <c r="D360" s="239" t="s">
        <v>203</v>
      </c>
      <c r="E360" s="240" t="s">
        <v>204</v>
      </c>
      <c r="F360" s="240" t="s">
        <v>205</v>
      </c>
      <c r="G360" s="240" t="s">
        <v>206</v>
      </c>
      <c r="H360" s="240" t="s">
        <v>270</v>
      </c>
      <c r="I360" s="241" t="s">
        <v>271</v>
      </c>
      <c r="L360" s="115"/>
      <c r="M360" s="115"/>
      <c r="N360" s="115"/>
      <c r="O360" s="115"/>
      <c r="P360" s="115"/>
      <c r="Q360" s="115"/>
      <c r="R360" s="115"/>
      <c r="S360" s="115"/>
      <c r="T360" s="115"/>
      <c r="U360" s="115"/>
      <c r="V360" s="115"/>
      <c r="W360" s="115"/>
      <c r="X360" s="115"/>
      <c r="Y360" s="115"/>
      <c r="Z360" s="119"/>
      <c r="AA360" s="119"/>
      <c r="AB360" s="119"/>
      <c r="AC360" s="119"/>
      <c r="AD360" s="119"/>
      <c r="AE360" s="119"/>
      <c r="AF360" s="119"/>
      <c r="AG360" s="119"/>
      <c r="AH360" s="119"/>
      <c r="AI360" s="119"/>
      <c r="AJ360" s="119"/>
      <c r="AK360" s="119"/>
      <c r="AL360" s="119"/>
      <c r="AM360" s="119"/>
      <c r="AN360" s="119"/>
      <c r="AO360" s="119"/>
      <c r="AP360" s="119"/>
      <c r="AQ360" s="119"/>
      <c r="AR360" s="119"/>
      <c r="AS360" s="119"/>
      <c r="AT360" s="119"/>
      <c r="AU360" s="119"/>
      <c r="AV360" s="119"/>
      <c r="AW360" s="119"/>
      <c r="AX360" s="119"/>
      <c r="AY360" s="119"/>
      <c r="AZ360" s="119"/>
      <c r="BA360" s="119"/>
      <c r="BB360" s="119"/>
      <c r="BC360" s="119"/>
      <c r="BD360" s="119"/>
      <c r="BE360" s="119"/>
      <c r="BF360" s="119"/>
      <c r="BG360" s="119"/>
      <c r="BH360" s="119"/>
      <c r="BI360" s="119"/>
      <c r="BJ360" s="119"/>
      <c r="BK360" s="119"/>
      <c r="BL360" s="119"/>
      <c r="BM360" s="119"/>
      <c r="BN360" s="119"/>
      <c r="BO360" s="119"/>
    </row>
    <row r="361" spans="1:67" ht="13.5" thickBot="1" x14ac:dyDescent="0.25">
      <c r="B361" s="115"/>
      <c r="C361" s="115"/>
      <c r="D361" s="115"/>
      <c r="E361" s="115"/>
      <c r="F361" s="115"/>
      <c r="G361" s="115"/>
      <c r="H361" s="115"/>
      <c r="L361" s="115"/>
      <c r="M361" s="115"/>
      <c r="N361" s="115"/>
      <c r="O361" s="115"/>
      <c r="P361" s="115"/>
      <c r="Q361" s="115"/>
      <c r="R361" s="115"/>
      <c r="S361" s="115"/>
      <c r="T361" s="115"/>
      <c r="U361" s="115"/>
      <c r="V361" s="115"/>
      <c r="W361" s="115"/>
      <c r="X361" s="115"/>
      <c r="Y361" s="115"/>
      <c r="Z361" s="119"/>
      <c r="AA361" s="119"/>
      <c r="AB361" s="119"/>
      <c r="AC361" s="119"/>
      <c r="AD361" s="119"/>
      <c r="AE361" s="119"/>
      <c r="AF361" s="119"/>
      <c r="AG361" s="119"/>
      <c r="AH361" s="119"/>
      <c r="AI361" s="119"/>
      <c r="AJ361" s="119"/>
      <c r="AK361" s="119"/>
      <c r="AL361" s="119"/>
      <c r="AM361" s="119"/>
      <c r="AN361" s="119"/>
      <c r="AO361" s="119"/>
      <c r="AP361" s="119"/>
      <c r="AQ361" s="119"/>
      <c r="AR361" s="119"/>
      <c r="AS361" s="119"/>
      <c r="AT361" s="119"/>
      <c r="AU361" s="119"/>
      <c r="AV361" s="119"/>
      <c r="AW361" s="119"/>
      <c r="AX361" s="119"/>
      <c r="AY361" s="119"/>
      <c r="AZ361" s="119"/>
      <c r="BA361" s="119"/>
      <c r="BB361" s="119"/>
      <c r="BC361" s="119"/>
      <c r="BD361" s="119"/>
      <c r="BE361" s="119"/>
      <c r="BF361" s="119"/>
      <c r="BG361" s="119"/>
      <c r="BH361" s="119"/>
      <c r="BI361" s="119"/>
      <c r="BJ361" s="119"/>
      <c r="BK361" s="119"/>
      <c r="BL361" s="119"/>
      <c r="BM361" s="119"/>
      <c r="BN361" s="119"/>
      <c r="BO361" s="119"/>
    </row>
    <row r="362" spans="1:67" ht="13.5" thickBot="1" x14ac:dyDescent="0.25">
      <c r="A362" s="535">
        <f>D358</f>
        <v>0</v>
      </c>
      <c r="B362" s="535"/>
      <c r="C362" s="242"/>
      <c r="D362" s="243">
        <v>2012</v>
      </c>
      <c r="E362" s="244">
        <v>2013</v>
      </c>
      <c r="F362" s="244">
        <v>2014</v>
      </c>
      <c r="G362" s="244">
        <v>2015</v>
      </c>
      <c r="H362" s="244">
        <v>2016</v>
      </c>
      <c r="I362" s="245">
        <v>2017</v>
      </c>
      <c r="L362" s="115"/>
      <c r="M362" s="115"/>
      <c r="N362" s="115"/>
      <c r="O362" s="115"/>
      <c r="P362" s="115"/>
      <c r="Q362" s="115"/>
      <c r="R362" s="115"/>
      <c r="S362" s="115"/>
      <c r="T362" s="115"/>
      <c r="U362" s="115"/>
      <c r="V362" s="115"/>
      <c r="W362" s="115"/>
      <c r="X362" s="115"/>
      <c r="Y362" s="115"/>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c r="AU362" s="119"/>
      <c r="AV362" s="119"/>
      <c r="AW362" s="119"/>
      <c r="AX362" s="119"/>
      <c r="AY362" s="119"/>
      <c r="AZ362" s="119"/>
      <c r="BA362" s="119"/>
      <c r="BB362" s="119"/>
      <c r="BC362" s="119"/>
      <c r="BD362" s="119"/>
      <c r="BE362" s="119"/>
      <c r="BF362" s="119"/>
      <c r="BG362" s="119"/>
      <c r="BH362" s="119"/>
      <c r="BI362" s="119"/>
      <c r="BJ362" s="119"/>
      <c r="BK362" s="119"/>
      <c r="BL362" s="119"/>
      <c r="BM362" s="119"/>
      <c r="BN362" s="119"/>
      <c r="BO362" s="119"/>
    </row>
    <row r="363" spans="1:67" x14ac:dyDescent="0.2">
      <c r="A363" s="499" t="s">
        <v>198</v>
      </c>
      <c r="B363" s="499"/>
      <c r="C363" s="246"/>
      <c r="D363" s="247"/>
      <c r="E363" s="247"/>
      <c r="F363" s="247"/>
      <c r="G363" s="247"/>
      <c r="H363" s="247"/>
      <c r="I363" s="247"/>
      <c r="L363" s="115"/>
      <c r="M363" s="115"/>
      <c r="N363" s="115"/>
      <c r="O363" s="115"/>
      <c r="P363" s="115"/>
      <c r="Q363" s="115"/>
      <c r="R363" s="115"/>
      <c r="S363" s="115"/>
      <c r="T363" s="115"/>
      <c r="U363" s="115"/>
      <c r="V363" s="115"/>
      <c r="W363" s="115"/>
      <c r="X363" s="115"/>
      <c r="Y363" s="115"/>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c r="AU363" s="119"/>
      <c r="AV363" s="119"/>
      <c r="AW363" s="119"/>
      <c r="AX363" s="119"/>
      <c r="AY363" s="119"/>
      <c r="AZ363" s="119"/>
      <c r="BA363" s="119"/>
      <c r="BB363" s="119"/>
      <c r="BC363" s="119"/>
      <c r="BD363" s="119"/>
      <c r="BE363" s="119"/>
      <c r="BF363" s="119"/>
      <c r="BG363" s="119"/>
      <c r="BH363" s="119"/>
      <c r="BI363" s="119"/>
      <c r="BJ363" s="119"/>
      <c r="BK363" s="119"/>
      <c r="BL363" s="119"/>
      <c r="BM363" s="119"/>
      <c r="BN363" s="119"/>
      <c r="BO363" s="119"/>
    </row>
    <row r="364" spans="1:67" x14ac:dyDescent="0.2">
      <c r="A364" s="499" t="s">
        <v>135</v>
      </c>
      <c r="B364" s="499"/>
      <c r="C364" s="210"/>
      <c r="D364" s="248"/>
      <c r="E364" s="248"/>
      <c r="F364" s="248"/>
      <c r="G364" s="248"/>
      <c r="H364" s="248"/>
      <c r="I364" s="248"/>
      <c r="L364" s="115"/>
      <c r="M364" s="115"/>
      <c r="N364" s="115"/>
      <c r="O364" s="115"/>
      <c r="P364" s="115"/>
      <c r="Q364" s="115"/>
      <c r="R364" s="115"/>
      <c r="S364" s="115"/>
      <c r="T364" s="115"/>
      <c r="U364" s="115"/>
      <c r="V364" s="115"/>
      <c r="W364" s="115"/>
      <c r="X364" s="115"/>
      <c r="Y364" s="115"/>
      <c r="Z364" s="119"/>
      <c r="AA364" s="119"/>
      <c r="AB364" s="119"/>
      <c r="AC364" s="119"/>
      <c r="AD364" s="119"/>
      <c r="AE364" s="119"/>
      <c r="AF364" s="119"/>
      <c r="AG364" s="119"/>
      <c r="AH364" s="119"/>
      <c r="AI364" s="119"/>
      <c r="AJ364" s="119"/>
      <c r="AK364" s="119"/>
      <c r="AL364" s="119"/>
      <c r="AM364" s="119"/>
      <c r="AN364" s="119"/>
      <c r="AO364" s="119"/>
      <c r="AP364" s="119"/>
      <c r="AQ364" s="119"/>
      <c r="AR364" s="119"/>
      <c r="AS364" s="119"/>
      <c r="AT364" s="119"/>
      <c r="AU364" s="119"/>
      <c r="AV364" s="119"/>
      <c r="AW364" s="119"/>
      <c r="AX364" s="119"/>
      <c r="AY364" s="119"/>
      <c r="AZ364" s="119"/>
      <c r="BA364" s="119"/>
      <c r="BB364" s="119"/>
      <c r="BC364" s="119"/>
      <c r="BD364" s="119"/>
      <c r="BE364" s="119"/>
      <c r="BF364" s="119"/>
      <c r="BG364" s="119"/>
      <c r="BH364" s="119"/>
      <c r="BI364" s="119"/>
      <c r="BJ364" s="119"/>
      <c r="BK364" s="119"/>
      <c r="BL364" s="119"/>
      <c r="BM364" s="119"/>
      <c r="BN364" s="119"/>
      <c r="BO364" s="119"/>
    </row>
    <row r="365" spans="1:67" x14ac:dyDescent="0.2">
      <c r="A365" s="499" t="s">
        <v>202</v>
      </c>
      <c r="B365" s="499"/>
      <c r="C365" s="210"/>
      <c r="D365" s="248"/>
      <c r="E365" s="248"/>
      <c r="F365" s="248"/>
      <c r="G365" s="248"/>
      <c r="H365" s="248"/>
      <c r="I365" s="248"/>
      <c r="L365" s="115"/>
      <c r="M365" s="115"/>
      <c r="N365" s="115"/>
      <c r="O365" s="115"/>
      <c r="P365" s="115"/>
      <c r="Q365" s="115"/>
      <c r="R365" s="115"/>
      <c r="S365" s="115"/>
      <c r="T365" s="115"/>
      <c r="U365" s="115"/>
      <c r="V365" s="115"/>
      <c r="W365" s="115"/>
      <c r="X365" s="115"/>
      <c r="Y365" s="115"/>
      <c r="Z365" s="119"/>
      <c r="AA365" s="119"/>
      <c r="AB365" s="119"/>
      <c r="AC365" s="119"/>
      <c r="AD365" s="119"/>
      <c r="AE365" s="119"/>
      <c r="AF365" s="119"/>
      <c r="AG365" s="119"/>
      <c r="AH365" s="119"/>
      <c r="AI365" s="119"/>
      <c r="AJ365" s="119"/>
      <c r="AK365" s="119"/>
      <c r="AL365" s="119"/>
      <c r="AM365" s="119"/>
      <c r="AN365" s="119"/>
      <c r="AO365" s="119"/>
      <c r="AP365" s="119"/>
      <c r="AQ365" s="119"/>
      <c r="AR365" s="119"/>
      <c r="AS365" s="119"/>
      <c r="AT365" s="119"/>
      <c r="AU365" s="119"/>
      <c r="AV365" s="119"/>
      <c r="AW365" s="119"/>
      <c r="AX365" s="119"/>
      <c r="AY365" s="119"/>
      <c r="AZ365" s="119"/>
      <c r="BA365" s="119"/>
      <c r="BB365" s="119"/>
      <c r="BC365" s="119"/>
      <c r="BD365" s="119"/>
      <c r="BE365" s="119"/>
      <c r="BF365" s="119"/>
      <c r="BG365" s="119"/>
      <c r="BH365" s="119"/>
      <c r="BI365" s="119"/>
      <c r="BJ365" s="119"/>
      <c r="BK365" s="119"/>
      <c r="BL365" s="119"/>
      <c r="BM365" s="119"/>
      <c r="BN365" s="119"/>
      <c r="BO365" s="119"/>
    </row>
    <row r="366" spans="1:67" x14ac:dyDescent="0.2">
      <c r="A366" s="499" t="s">
        <v>259</v>
      </c>
      <c r="B366" s="499"/>
      <c r="C366" s="210"/>
      <c r="D366" s="248"/>
      <c r="E366" s="248"/>
      <c r="F366" s="248"/>
      <c r="G366" s="248"/>
      <c r="H366" s="248"/>
      <c r="I366" s="248"/>
      <c r="L366" s="115"/>
      <c r="M366" s="115"/>
      <c r="N366" s="115"/>
      <c r="O366" s="115"/>
      <c r="P366" s="115"/>
      <c r="Q366" s="115"/>
      <c r="R366" s="115"/>
      <c r="S366" s="115"/>
      <c r="T366" s="115"/>
      <c r="U366" s="115"/>
      <c r="V366" s="115"/>
      <c r="W366" s="115"/>
      <c r="X366" s="115"/>
      <c r="Y366" s="115"/>
      <c r="Z366" s="119"/>
      <c r="AA366" s="119"/>
      <c r="AB366" s="119"/>
      <c r="AC366" s="119"/>
      <c r="AD366" s="119"/>
      <c r="AE366" s="119"/>
      <c r="AF366" s="119"/>
      <c r="AG366" s="119"/>
      <c r="AH366" s="119"/>
      <c r="AI366" s="119"/>
      <c r="AJ366" s="119"/>
      <c r="AK366" s="119"/>
      <c r="AL366" s="119"/>
      <c r="AM366" s="119"/>
      <c r="AN366" s="119"/>
      <c r="AO366" s="119"/>
      <c r="AP366" s="119"/>
      <c r="AQ366" s="119"/>
      <c r="AR366" s="119"/>
      <c r="AS366" s="119"/>
      <c r="AT366" s="119"/>
      <c r="AU366" s="119"/>
      <c r="AV366" s="119"/>
      <c r="AW366" s="119"/>
      <c r="AX366" s="119"/>
      <c r="AY366" s="119"/>
      <c r="AZ366" s="119"/>
      <c r="BA366" s="119"/>
      <c r="BB366" s="119"/>
      <c r="BC366" s="119"/>
      <c r="BD366" s="119"/>
      <c r="BE366" s="119"/>
      <c r="BF366" s="119"/>
      <c r="BG366" s="119"/>
      <c r="BH366" s="119"/>
      <c r="BI366" s="119"/>
      <c r="BJ366" s="119"/>
      <c r="BK366" s="119"/>
      <c r="BL366" s="119"/>
      <c r="BM366" s="119"/>
      <c r="BN366" s="119"/>
      <c r="BO366" s="119"/>
    </row>
    <row r="367" spans="1:67" x14ac:dyDescent="0.2">
      <c r="A367" s="499" t="s">
        <v>213</v>
      </c>
      <c r="B367" s="499"/>
      <c r="C367" s="210"/>
      <c r="D367" s="248"/>
      <c r="E367" s="248"/>
      <c r="F367" s="248"/>
      <c r="G367" s="248"/>
      <c r="H367" s="248"/>
      <c r="I367" s="248"/>
      <c r="L367" s="115"/>
      <c r="M367" s="115"/>
      <c r="N367" s="115"/>
      <c r="O367" s="115"/>
      <c r="P367" s="115"/>
      <c r="Q367" s="115"/>
      <c r="R367" s="115"/>
      <c r="S367" s="115"/>
      <c r="T367" s="115"/>
      <c r="U367" s="115"/>
      <c r="V367" s="115"/>
      <c r="W367" s="115"/>
      <c r="X367" s="115"/>
      <c r="Y367" s="115"/>
      <c r="Z367" s="119"/>
      <c r="AA367" s="119"/>
      <c r="AB367" s="119"/>
      <c r="AC367" s="119"/>
      <c r="AD367" s="119"/>
      <c r="AE367" s="119"/>
      <c r="AF367" s="119"/>
      <c r="AG367" s="119"/>
      <c r="AH367" s="119"/>
      <c r="AI367" s="119"/>
      <c r="AJ367" s="119"/>
      <c r="AK367" s="119"/>
      <c r="AL367" s="119"/>
      <c r="AM367" s="119"/>
      <c r="AN367" s="119"/>
      <c r="AO367" s="119"/>
      <c r="AP367" s="119"/>
      <c r="AQ367" s="119"/>
      <c r="AR367" s="119"/>
      <c r="AS367" s="119"/>
      <c r="AT367" s="119"/>
      <c r="AU367" s="119"/>
      <c r="AV367" s="119"/>
      <c r="AW367" s="119"/>
      <c r="AX367" s="119"/>
      <c r="AY367" s="119"/>
      <c r="AZ367" s="119"/>
      <c r="BA367" s="119"/>
      <c r="BB367" s="119"/>
      <c r="BC367" s="119"/>
      <c r="BD367" s="119"/>
      <c r="BE367" s="119"/>
      <c r="BF367" s="119"/>
      <c r="BG367" s="119"/>
      <c r="BH367" s="119"/>
      <c r="BI367" s="119"/>
      <c r="BJ367" s="119"/>
      <c r="BK367" s="119"/>
      <c r="BL367" s="119"/>
      <c r="BM367" s="119"/>
      <c r="BN367" s="119"/>
      <c r="BO367" s="119"/>
    </row>
    <row r="368" spans="1:67" x14ac:dyDescent="0.2">
      <c r="A368" s="499" t="s">
        <v>212</v>
      </c>
      <c r="B368" s="499"/>
      <c r="C368" s="210"/>
      <c r="D368" s="248"/>
      <c r="E368" s="248"/>
      <c r="F368" s="248"/>
      <c r="G368" s="248"/>
      <c r="H368" s="248"/>
      <c r="I368" s="248"/>
      <c r="L368" s="115"/>
      <c r="M368" s="115"/>
      <c r="N368" s="115"/>
      <c r="O368" s="115"/>
      <c r="P368" s="115"/>
      <c r="Q368" s="115"/>
      <c r="R368" s="115"/>
      <c r="S368" s="115"/>
      <c r="T368" s="115"/>
      <c r="U368" s="115"/>
      <c r="V368" s="115"/>
      <c r="W368" s="115"/>
      <c r="X368" s="115"/>
      <c r="Y368" s="115"/>
      <c r="Z368" s="119"/>
      <c r="AA368" s="119"/>
      <c r="AB368" s="119"/>
      <c r="AC368" s="119"/>
      <c r="AD368" s="119"/>
      <c r="AE368" s="119"/>
      <c r="AF368" s="119"/>
      <c r="AG368" s="119"/>
      <c r="AH368" s="119"/>
      <c r="AI368" s="119"/>
      <c r="AJ368" s="119"/>
      <c r="AK368" s="119"/>
      <c r="AL368" s="119"/>
      <c r="AM368" s="119"/>
      <c r="AN368" s="119"/>
      <c r="AO368" s="119"/>
      <c r="AP368" s="119"/>
      <c r="AQ368" s="119"/>
      <c r="AR368" s="119"/>
      <c r="AS368" s="119"/>
      <c r="AT368" s="119"/>
      <c r="AU368" s="119"/>
      <c r="AV368" s="119"/>
      <c r="AW368" s="119"/>
      <c r="AX368" s="119"/>
      <c r="AY368" s="119"/>
      <c r="AZ368" s="119"/>
      <c r="BA368" s="119"/>
      <c r="BB368" s="119"/>
      <c r="BC368" s="119"/>
      <c r="BD368" s="119"/>
      <c r="BE368" s="119"/>
      <c r="BF368" s="119"/>
      <c r="BG368" s="119"/>
      <c r="BH368" s="119"/>
      <c r="BI368" s="119"/>
      <c r="BJ368" s="119"/>
      <c r="BK368" s="119"/>
      <c r="BL368" s="119"/>
      <c r="BM368" s="119"/>
      <c r="BN368" s="119"/>
      <c r="BO368" s="119"/>
    </row>
    <row r="369" spans="1:67" x14ac:dyDescent="0.2">
      <c r="A369" s="499" t="s">
        <v>260</v>
      </c>
      <c r="B369" s="499"/>
      <c r="C369" s="115"/>
      <c r="D369" s="248"/>
      <c r="E369" s="248"/>
      <c r="F369" s="248"/>
      <c r="G369" s="248"/>
      <c r="H369" s="248"/>
      <c r="I369" s="248"/>
      <c r="L369" s="115"/>
      <c r="M369" s="115"/>
      <c r="N369" s="115"/>
      <c r="O369" s="115"/>
      <c r="P369" s="115"/>
      <c r="Q369" s="115"/>
      <c r="R369" s="115"/>
      <c r="S369" s="115"/>
      <c r="T369" s="115"/>
      <c r="U369" s="115"/>
      <c r="V369" s="115"/>
      <c r="W369" s="115"/>
      <c r="X369" s="115"/>
      <c r="Y369" s="115"/>
      <c r="Z369" s="119"/>
      <c r="AA369" s="119"/>
      <c r="AB369" s="119"/>
      <c r="AC369" s="119"/>
      <c r="AD369" s="119"/>
      <c r="AE369" s="119"/>
      <c r="AF369" s="119"/>
      <c r="AG369" s="119"/>
      <c r="AH369" s="119"/>
      <c r="AI369" s="119"/>
      <c r="AJ369" s="119"/>
      <c r="AK369" s="119"/>
      <c r="AL369" s="119"/>
      <c r="AM369" s="119"/>
      <c r="AN369" s="119"/>
      <c r="AO369" s="119"/>
      <c r="AP369" s="119"/>
      <c r="AQ369" s="119"/>
      <c r="AR369" s="119"/>
      <c r="AS369" s="119"/>
      <c r="AT369" s="119"/>
      <c r="AU369" s="119"/>
      <c r="AV369" s="119"/>
      <c r="AW369" s="119"/>
      <c r="AX369" s="119"/>
      <c r="AY369" s="119"/>
      <c r="AZ369" s="119"/>
      <c r="BA369" s="119"/>
      <c r="BB369" s="119"/>
      <c r="BC369" s="119"/>
      <c r="BD369" s="119"/>
      <c r="BE369" s="119"/>
      <c r="BF369" s="119"/>
      <c r="BG369" s="119"/>
      <c r="BH369" s="119"/>
      <c r="BI369" s="119"/>
      <c r="BJ369" s="119"/>
      <c r="BK369" s="119"/>
      <c r="BL369" s="119"/>
      <c r="BM369" s="119"/>
      <c r="BN369" s="119"/>
      <c r="BO369" s="119"/>
    </row>
    <row r="370" spans="1:67" x14ac:dyDescent="0.2">
      <c r="A370" s="499" t="s">
        <v>214</v>
      </c>
      <c r="B370" s="499"/>
      <c r="C370" s="115"/>
      <c r="D370" s="248"/>
      <c r="E370" s="248"/>
      <c r="F370" s="248"/>
      <c r="G370" s="248"/>
      <c r="H370" s="248"/>
      <c r="I370" s="248"/>
      <c r="L370" s="115"/>
      <c r="M370" s="115"/>
      <c r="N370" s="115"/>
      <c r="O370" s="115"/>
      <c r="P370" s="115"/>
      <c r="Q370" s="115"/>
      <c r="R370" s="115"/>
      <c r="S370" s="115"/>
      <c r="T370" s="115"/>
      <c r="U370" s="115"/>
      <c r="V370" s="115"/>
      <c r="W370" s="115"/>
      <c r="X370" s="115"/>
      <c r="Y370" s="115"/>
      <c r="Z370" s="119"/>
      <c r="AA370" s="119"/>
      <c r="AB370" s="119"/>
      <c r="AC370" s="119"/>
      <c r="AD370" s="119"/>
      <c r="AE370" s="119"/>
      <c r="AF370" s="119"/>
      <c r="AG370" s="119"/>
      <c r="AH370" s="119"/>
      <c r="AI370" s="119"/>
      <c r="AJ370" s="119"/>
      <c r="AK370" s="119"/>
      <c r="AL370" s="119"/>
      <c r="AM370" s="119"/>
      <c r="AN370" s="119"/>
      <c r="AO370" s="119"/>
      <c r="AP370" s="119"/>
      <c r="AQ370" s="119"/>
      <c r="AR370" s="119"/>
      <c r="AS370" s="119"/>
      <c r="AT370" s="119"/>
      <c r="AU370" s="119"/>
      <c r="AV370" s="119"/>
      <c r="AW370" s="119"/>
      <c r="AX370" s="119"/>
      <c r="AY370" s="119"/>
      <c r="AZ370" s="119"/>
      <c r="BA370" s="119"/>
      <c r="BB370" s="119"/>
      <c r="BC370" s="119"/>
      <c r="BD370" s="119"/>
      <c r="BE370" s="119"/>
      <c r="BF370" s="119"/>
      <c r="BG370" s="119"/>
      <c r="BH370" s="119"/>
      <c r="BI370" s="119"/>
      <c r="BJ370" s="119"/>
      <c r="BK370" s="119"/>
      <c r="BL370" s="119"/>
      <c r="BM370" s="119"/>
      <c r="BN370" s="119"/>
      <c r="BO370" s="119"/>
    </row>
    <row r="371" spans="1:67" x14ac:dyDescent="0.2">
      <c r="A371" s="499" t="s">
        <v>262</v>
      </c>
      <c r="B371" s="499"/>
      <c r="C371" s="115"/>
      <c r="D371" s="248"/>
      <c r="E371" s="248"/>
      <c r="F371" s="248"/>
      <c r="G371" s="248"/>
      <c r="H371" s="248"/>
      <c r="I371" s="248"/>
      <c r="L371" s="115"/>
      <c r="M371" s="115"/>
      <c r="N371" s="115"/>
      <c r="O371" s="115"/>
      <c r="P371" s="115"/>
      <c r="Q371" s="115"/>
      <c r="R371" s="115"/>
      <c r="S371" s="115"/>
      <c r="T371" s="115"/>
      <c r="U371" s="115"/>
      <c r="V371" s="115"/>
      <c r="W371" s="115"/>
      <c r="X371" s="115"/>
      <c r="Y371" s="115"/>
      <c r="Z371" s="119"/>
      <c r="AA371" s="119"/>
      <c r="AB371" s="119"/>
      <c r="AC371" s="119"/>
      <c r="AD371" s="119"/>
      <c r="AE371" s="119"/>
      <c r="AF371" s="119"/>
      <c r="AG371" s="119"/>
      <c r="AH371" s="119"/>
      <c r="AI371" s="119"/>
      <c r="AJ371" s="119"/>
      <c r="AK371" s="119"/>
      <c r="AL371" s="119"/>
      <c r="AM371" s="119"/>
      <c r="AN371" s="119"/>
      <c r="AO371" s="119"/>
      <c r="AP371" s="119"/>
      <c r="AQ371" s="119"/>
      <c r="AR371" s="119"/>
      <c r="AS371" s="119"/>
      <c r="AT371" s="119"/>
      <c r="AU371" s="119"/>
      <c r="AV371" s="119"/>
      <c r="AW371" s="119"/>
      <c r="AX371" s="119"/>
      <c r="AY371" s="119"/>
      <c r="AZ371" s="119"/>
      <c r="BA371" s="119"/>
      <c r="BB371" s="119"/>
      <c r="BC371" s="119"/>
      <c r="BD371" s="119"/>
      <c r="BE371" s="119"/>
      <c r="BF371" s="119"/>
      <c r="BG371" s="119"/>
      <c r="BH371" s="119"/>
      <c r="BI371" s="119"/>
      <c r="BJ371" s="119"/>
      <c r="BK371" s="119"/>
      <c r="BL371" s="119"/>
      <c r="BM371" s="119"/>
      <c r="BN371" s="119"/>
      <c r="BO371" s="119"/>
    </row>
    <row r="372" spans="1:67" x14ac:dyDescent="0.2">
      <c r="A372" s="499" t="s">
        <v>218</v>
      </c>
      <c r="B372" s="499"/>
      <c r="C372" s="115"/>
      <c r="D372" s="248"/>
      <c r="E372" s="248"/>
      <c r="F372" s="248"/>
      <c r="G372" s="248"/>
      <c r="H372" s="248"/>
      <c r="I372" s="248"/>
      <c r="J372" s="115"/>
      <c r="K372" s="115"/>
      <c r="L372" s="115"/>
      <c r="M372" s="115"/>
      <c r="N372" s="115"/>
      <c r="O372" s="115"/>
      <c r="P372" s="115"/>
      <c r="Q372" s="115"/>
      <c r="R372" s="115"/>
      <c r="S372" s="115"/>
      <c r="T372" s="115"/>
      <c r="U372" s="115"/>
      <c r="V372" s="115"/>
      <c r="W372" s="115"/>
      <c r="X372" s="115"/>
      <c r="Y372" s="115"/>
      <c r="Z372" s="119"/>
      <c r="AA372" s="119"/>
      <c r="AB372" s="119"/>
      <c r="AC372" s="119"/>
      <c r="AD372" s="119"/>
      <c r="AE372" s="119"/>
      <c r="AF372" s="119"/>
      <c r="AG372" s="119"/>
      <c r="AH372" s="119"/>
      <c r="AI372" s="119"/>
      <c r="AJ372" s="119"/>
      <c r="AK372" s="119"/>
      <c r="AL372" s="119"/>
      <c r="AM372" s="119"/>
      <c r="AN372" s="119"/>
      <c r="AO372" s="119"/>
      <c r="AP372" s="119"/>
      <c r="AQ372" s="119"/>
      <c r="AR372" s="119"/>
      <c r="AS372" s="119"/>
      <c r="AT372" s="119"/>
      <c r="AU372" s="119"/>
      <c r="AV372" s="119"/>
      <c r="AW372" s="119"/>
      <c r="AX372" s="119"/>
      <c r="AY372" s="119"/>
      <c r="AZ372" s="119"/>
      <c r="BA372" s="119"/>
      <c r="BB372" s="119"/>
      <c r="BC372" s="119"/>
      <c r="BD372" s="119"/>
      <c r="BE372" s="119"/>
      <c r="BF372" s="119"/>
      <c r="BG372" s="119"/>
      <c r="BH372" s="119"/>
      <c r="BI372" s="119"/>
      <c r="BJ372" s="119"/>
      <c r="BK372" s="119"/>
      <c r="BL372" s="119"/>
      <c r="BM372" s="119"/>
      <c r="BN372" s="119"/>
      <c r="BO372" s="119"/>
    </row>
    <row r="373" spans="1:67" x14ac:dyDescent="0.2">
      <c r="A373" s="499" t="s">
        <v>261</v>
      </c>
      <c r="B373" s="499"/>
      <c r="C373" s="249"/>
      <c r="D373" s="248"/>
      <c r="E373" s="248"/>
      <c r="F373" s="248"/>
      <c r="G373" s="248"/>
      <c r="H373" s="248"/>
      <c r="I373" s="248"/>
      <c r="J373" s="115"/>
      <c r="K373" s="115"/>
      <c r="L373" s="115"/>
      <c r="M373" s="115"/>
      <c r="N373" s="115"/>
      <c r="O373" s="115"/>
      <c r="P373" s="115"/>
      <c r="Q373" s="115"/>
      <c r="R373" s="115"/>
      <c r="S373" s="115"/>
      <c r="T373" s="115"/>
      <c r="U373" s="115"/>
      <c r="V373" s="115"/>
      <c r="W373" s="115"/>
      <c r="X373" s="115"/>
      <c r="Y373" s="115"/>
      <c r="Z373" s="119"/>
      <c r="AA373" s="119"/>
      <c r="AB373" s="119"/>
      <c r="AC373" s="119"/>
      <c r="AD373" s="119"/>
      <c r="AE373" s="119"/>
      <c r="AF373" s="119"/>
      <c r="AG373" s="119"/>
      <c r="AH373" s="119"/>
      <c r="AI373" s="119"/>
      <c r="AJ373" s="119"/>
      <c r="AK373" s="119"/>
      <c r="AL373" s="119"/>
      <c r="AM373" s="119"/>
      <c r="AN373" s="119"/>
      <c r="AO373" s="119"/>
      <c r="AP373" s="119"/>
      <c r="AQ373" s="119"/>
      <c r="AR373" s="119"/>
      <c r="AS373" s="119"/>
      <c r="AT373" s="119"/>
      <c r="AU373" s="119"/>
      <c r="AV373" s="119"/>
      <c r="AW373" s="119"/>
      <c r="AX373" s="119"/>
      <c r="AY373" s="119"/>
      <c r="AZ373" s="119"/>
      <c r="BA373" s="119"/>
      <c r="BB373" s="119"/>
      <c r="BC373" s="119"/>
      <c r="BD373" s="119"/>
      <c r="BE373" s="119"/>
      <c r="BF373" s="119"/>
      <c r="BG373" s="119"/>
      <c r="BH373" s="119"/>
      <c r="BI373" s="119"/>
      <c r="BJ373" s="119"/>
      <c r="BK373" s="119"/>
      <c r="BL373" s="119"/>
      <c r="BM373" s="119"/>
      <c r="BN373" s="119"/>
      <c r="BO373" s="119"/>
    </row>
    <row r="374" spans="1:67" x14ac:dyDescent="0.2">
      <c r="A374" s="499" t="s">
        <v>219</v>
      </c>
      <c r="B374" s="499"/>
      <c r="C374" s="198"/>
      <c r="D374" s="248"/>
      <c r="E374" s="248"/>
      <c r="F374" s="248"/>
      <c r="G374" s="248"/>
      <c r="H374" s="248"/>
      <c r="I374" s="248"/>
      <c r="J374" s="115"/>
      <c r="K374" s="115"/>
      <c r="L374" s="115"/>
      <c r="M374" s="115"/>
      <c r="N374" s="115"/>
      <c r="O374" s="115"/>
      <c r="P374" s="115"/>
      <c r="Q374" s="115"/>
      <c r="R374" s="115"/>
      <c r="S374" s="115"/>
      <c r="T374" s="115"/>
      <c r="U374" s="115"/>
      <c r="V374" s="115"/>
      <c r="W374" s="115"/>
      <c r="X374" s="115"/>
      <c r="Y374" s="115"/>
      <c r="Z374" s="119"/>
      <c r="AA374" s="119"/>
      <c r="AB374" s="119"/>
      <c r="AC374" s="119"/>
      <c r="AD374" s="119"/>
      <c r="AE374" s="119"/>
      <c r="AF374" s="119"/>
      <c r="AG374" s="119"/>
      <c r="AH374" s="119"/>
      <c r="AI374" s="119"/>
      <c r="AJ374" s="119"/>
      <c r="AK374" s="119"/>
      <c r="AL374" s="119"/>
      <c r="AM374" s="119"/>
      <c r="AN374" s="119"/>
      <c r="AO374" s="119"/>
      <c r="AP374" s="119"/>
      <c r="AQ374" s="119"/>
      <c r="AR374" s="119"/>
      <c r="AS374" s="119"/>
      <c r="AT374" s="119"/>
      <c r="AU374" s="119"/>
      <c r="AV374" s="119"/>
      <c r="AW374" s="119"/>
      <c r="AX374" s="119"/>
      <c r="AY374" s="119"/>
      <c r="AZ374" s="119"/>
      <c r="BA374" s="119"/>
      <c r="BB374" s="119"/>
      <c r="BC374" s="119"/>
      <c r="BD374" s="119"/>
      <c r="BE374" s="119"/>
      <c r="BF374" s="119"/>
      <c r="BG374" s="119"/>
      <c r="BH374" s="119"/>
      <c r="BI374" s="119"/>
      <c r="BJ374" s="119"/>
      <c r="BK374" s="119"/>
      <c r="BL374" s="119"/>
      <c r="BM374" s="119"/>
      <c r="BN374" s="119"/>
      <c r="BO374" s="119"/>
    </row>
    <row r="375" spans="1:67" x14ac:dyDescent="0.2">
      <c r="A375" s="499" t="s">
        <v>220</v>
      </c>
      <c r="B375" s="499"/>
      <c r="C375" s="242"/>
      <c r="D375" s="248"/>
      <c r="E375" s="248"/>
      <c r="F375" s="248"/>
      <c r="G375" s="248"/>
      <c r="H375" s="248"/>
      <c r="I375" s="248"/>
      <c r="L375" s="115"/>
      <c r="M375" s="115"/>
      <c r="N375" s="115"/>
      <c r="O375" s="115"/>
      <c r="P375" s="115"/>
      <c r="Q375" s="115"/>
      <c r="R375" s="115"/>
      <c r="S375" s="115"/>
      <c r="T375" s="115"/>
      <c r="U375" s="115"/>
      <c r="V375" s="115"/>
      <c r="W375" s="115"/>
      <c r="X375" s="115"/>
      <c r="Y375" s="115"/>
      <c r="Z375" s="119"/>
      <c r="AA375" s="119"/>
      <c r="AB375" s="119"/>
      <c r="AC375" s="119"/>
      <c r="AD375" s="119"/>
      <c r="AE375" s="119"/>
      <c r="AF375" s="119"/>
      <c r="AG375" s="119"/>
      <c r="AH375" s="119"/>
      <c r="AI375" s="119"/>
      <c r="AJ375" s="119"/>
      <c r="AK375" s="119"/>
      <c r="AL375" s="119"/>
      <c r="AM375" s="119"/>
      <c r="AN375" s="119"/>
      <c r="AO375" s="119"/>
      <c r="AP375" s="119"/>
      <c r="AQ375" s="119"/>
      <c r="AR375" s="119"/>
      <c r="AS375" s="119"/>
      <c r="AT375" s="119"/>
      <c r="AU375" s="119"/>
      <c r="AV375" s="119"/>
      <c r="AW375" s="119"/>
      <c r="AX375" s="119"/>
      <c r="AY375" s="119"/>
      <c r="AZ375" s="119"/>
      <c r="BA375" s="119"/>
      <c r="BB375" s="119"/>
      <c r="BC375" s="119"/>
      <c r="BD375" s="119"/>
      <c r="BE375" s="119"/>
      <c r="BF375" s="119"/>
      <c r="BG375" s="119"/>
      <c r="BH375" s="119"/>
      <c r="BI375" s="119"/>
      <c r="BJ375" s="119"/>
      <c r="BK375" s="119"/>
      <c r="BL375" s="119"/>
      <c r="BM375" s="119"/>
      <c r="BN375" s="119"/>
      <c r="BO375" s="119"/>
    </row>
    <row r="376" spans="1:67" x14ac:dyDescent="0.2">
      <c r="A376" s="534"/>
      <c r="B376" s="534"/>
      <c r="C376" s="242"/>
      <c r="D376" s="250"/>
      <c r="E376" s="250"/>
      <c r="F376" s="250"/>
      <c r="G376" s="242"/>
      <c r="H376" s="242"/>
      <c r="I376" s="249"/>
      <c r="L376" s="115"/>
      <c r="M376" s="115"/>
      <c r="N376" s="115"/>
      <c r="O376" s="115"/>
      <c r="P376" s="115"/>
      <c r="Q376" s="115"/>
      <c r="R376" s="115"/>
      <c r="S376" s="115"/>
      <c r="T376" s="115"/>
      <c r="U376" s="115"/>
      <c r="V376" s="115"/>
      <c r="W376" s="115"/>
      <c r="X376" s="115"/>
      <c r="Y376" s="115"/>
      <c r="Z376" s="119"/>
      <c r="AA376" s="119"/>
      <c r="AB376" s="119"/>
      <c r="AC376" s="119"/>
      <c r="AD376" s="119"/>
      <c r="AE376" s="119"/>
      <c r="AF376" s="119"/>
      <c r="AG376" s="119"/>
      <c r="AH376" s="119"/>
      <c r="AI376" s="119"/>
      <c r="AJ376" s="119"/>
      <c r="AK376" s="119"/>
      <c r="AL376" s="119"/>
      <c r="AM376" s="119"/>
      <c r="AN376" s="119"/>
      <c r="AO376" s="119"/>
      <c r="AP376" s="119"/>
      <c r="AQ376" s="119"/>
      <c r="AR376" s="119"/>
      <c r="AS376" s="119"/>
      <c r="AT376" s="119"/>
      <c r="AU376" s="119"/>
      <c r="AV376" s="119"/>
      <c r="AW376" s="119"/>
      <c r="AX376" s="119"/>
      <c r="AY376" s="119"/>
      <c r="AZ376" s="119"/>
      <c r="BA376" s="119"/>
      <c r="BB376" s="119"/>
      <c r="BC376" s="119"/>
      <c r="BD376" s="119"/>
      <c r="BE376" s="119"/>
      <c r="BF376" s="119"/>
      <c r="BG376" s="119"/>
      <c r="BH376" s="119"/>
      <c r="BI376" s="119"/>
      <c r="BJ376" s="119"/>
      <c r="BK376" s="119"/>
      <c r="BL376" s="119"/>
      <c r="BM376" s="119"/>
      <c r="BN376" s="119"/>
      <c r="BO376" s="119"/>
    </row>
    <row r="377" spans="1:67" x14ac:dyDescent="0.2">
      <c r="A377" s="534"/>
      <c r="B377" s="534"/>
      <c r="C377" s="198"/>
      <c r="D377" s="250"/>
      <c r="E377" s="250"/>
      <c r="F377" s="250"/>
      <c r="G377" s="198"/>
      <c r="H377" s="198"/>
      <c r="I377" s="249"/>
      <c r="L377" s="115"/>
      <c r="M377" s="115"/>
      <c r="N377" s="115"/>
      <c r="O377" s="115"/>
      <c r="P377" s="115"/>
      <c r="Q377" s="115"/>
      <c r="R377" s="115"/>
      <c r="S377" s="115"/>
      <c r="T377" s="115"/>
      <c r="U377" s="115"/>
      <c r="V377" s="115"/>
      <c r="W377" s="115"/>
      <c r="X377" s="115"/>
      <c r="Y377" s="115"/>
      <c r="Z377" s="119"/>
      <c r="AA377" s="119"/>
      <c r="AB377" s="119"/>
      <c r="AC377" s="119"/>
      <c r="AD377" s="119"/>
      <c r="AE377" s="119"/>
      <c r="AF377" s="119"/>
      <c r="AG377" s="119"/>
      <c r="AH377" s="119"/>
      <c r="AI377" s="119"/>
      <c r="AJ377" s="119"/>
      <c r="AK377" s="119"/>
      <c r="AL377" s="119"/>
      <c r="AM377" s="119"/>
      <c r="AN377" s="119"/>
      <c r="AO377" s="119"/>
      <c r="AP377" s="119"/>
      <c r="AQ377" s="119"/>
      <c r="AR377" s="119"/>
      <c r="AS377" s="119"/>
      <c r="AT377" s="119"/>
      <c r="AU377" s="119"/>
      <c r="AV377" s="119"/>
      <c r="AW377" s="119"/>
      <c r="AX377" s="119"/>
      <c r="AY377" s="119"/>
      <c r="AZ377" s="119"/>
      <c r="BA377" s="119"/>
      <c r="BB377" s="119"/>
      <c r="BC377" s="119"/>
      <c r="BD377" s="119"/>
      <c r="BE377" s="119"/>
      <c r="BF377" s="119"/>
      <c r="BG377" s="119"/>
      <c r="BH377" s="119"/>
      <c r="BI377" s="119"/>
      <c r="BJ377" s="119"/>
      <c r="BK377" s="119"/>
      <c r="BL377" s="119"/>
      <c r="BM377" s="119"/>
      <c r="BN377" s="119"/>
      <c r="BO377" s="119"/>
    </row>
    <row r="378" spans="1:67" x14ac:dyDescent="0.2">
      <c r="G378" s="198"/>
      <c r="H378" s="198"/>
      <c r="I378" s="249"/>
      <c r="L378" s="115"/>
      <c r="M378" s="115"/>
      <c r="N378" s="115"/>
      <c r="O378" s="115"/>
      <c r="P378" s="115"/>
      <c r="Q378" s="115"/>
      <c r="R378" s="115"/>
      <c r="S378" s="115"/>
      <c r="T378" s="115"/>
      <c r="U378" s="115"/>
      <c r="V378" s="115"/>
      <c r="W378" s="115"/>
      <c r="X378" s="115"/>
      <c r="Y378" s="115"/>
      <c r="Z378" s="119"/>
      <c r="AA378" s="119"/>
      <c r="AB378" s="119"/>
      <c r="AC378" s="119"/>
      <c r="AD378" s="119"/>
      <c r="AE378" s="119"/>
      <c r="AF378" s="119"/>
      <c r="AG378" s="119"/>
      <c r="AH378" s="119"/>
      <c r="AI378" s="119"/>
      <c r="AJ378" s="119"/>
      <c r="AK378" s="119"/>
      <c r="AL378" s="119"/>
      <c r="AM378" s="119"/>
      <c r="AN378" s="119"/>
      <c r="AO378" s="119"/>
      <c r="AP378" s="119"/>
      <c r="AQ378" s="119"/>
      <c r="AR378" s="119"/>
      <c r="AS378" s="119"/>
      <c r="AT378" s="119"/>
      <c r="AU378" s="119"/>
      <c r="AV378" s="119"/>
      <c r="AW378" s="119"/>
      <c r="AX378" s="119"/>
      <c r="AY378" s="119"/>
      <c r="AZ378" s="119"/>
      <c r="BA378" s="119"/>
      <c r="BB378" s="119"/>
      <c r="BC378" s="119"/>
      <c r="BD378" s="119"/>
      <c r="BE378" s="119"/>
      <c r="BF378" s="119"/>
      <c r="BG378" s="119"/>
      <c r="BH378" s="119"/>
      <c r="BI378" s="119"/>
      <c r="BJ378" s="119"/>
      <c r="BK378" s="119"/>
      <c r="BL378" s="119"/>
      <c r="BM378" s="119"/>
      <c r="BN378" s="119"/>
      <c r="BO378" s="119"/>
    </row>
    <row r="379" spans="1:67" x14ac:dyDescent="0.2">
      <c r="G379" s="198"/>
      <c r="H379" s="198"/>
      <c r="I379" s="249"/>
      <c r="L379" s="115"/>
      <c r="M379" s="115"/>
      <c r="N379" s="115"/>
      <c r="O379" s="115"/>
      <c r="P379" s="115"/>
      <c r="Q379" s="115"/>
      <c r="R379" s="115"/>
      <c r="S379" s="115"/>
      <c r="T379" s="115"/>
      <c r="U379" s="115"/>
      <c r="V379" s="115"/>
      <c r="W379" s="115"/>
      <c r="X379" s="115"/>
      <c r="Y379" s="115"/>
      <c r="Z379" s="119"/>
      <c r="AA379" s="119"/>
      <c r="AB379" s="119"/>
      <c r="AC379" s="119"/>
      <c r="AD379" s="119"/>
      <c r="AE379" s="119"/>
      <c r="AF379" s="119"/>
      <c r="AG379" s="119"/>
      <c r="AH379" s="119"/>
      <c r="AI379" s="119"/>
      <c r="AJ379" s="119"/>
      <c r="AK379" s="119"/>
      <c r="AL379" s="119"/>
      <c r="AM379" s="119"/>
      <c r="AN379" s="119"/>
      <c r="AO379" s="119"/>
      <c r="AP379" s="119"/>
      <c r="AQ379" s="119"/>
      <c r="AR379" s="119"/>
      <c r="AS379" s="119"/>
      <c r="AT379" s="119"/>
      <c r="AU379" s="119"/>
      <c r="AV379" s="119"/>
      <c r="AW379" s="119"/>
      <c r="AX379" s="119"/>
      <c r="AY379" s="119"/>
      <c r="AZ379" s="119"/>
      <c r="BA379" s="119"/>
      <c r="BB379" s="119"/>
      <c r="BC379" s="119"/>
      <c r="BD379" s="119"/>
      <c r="BE379" s="119"/>
      <c r="BF379" s="119"/>
      <c r="BG379" s="119"/>
      <c r="BH379" s="119"/>
      <c r="BI379" s="119"/>
      <c r="BJ379" s="119"/>
      <c r="BK379" s="119"/>
      <c r="BL379" s="119"/>
      <c r="BM379" s="119"/>
      <c r="BN379" s="119"/>
      <c r="BO379" s="119"/>
    </row>
    <row r="380" spans="1:67" x14ac:dyDescent="0.2">
      <c r="A380" s="115"/>
      <c r="B380" s="115"/>
      <c r="D380" s="238" t="s">
        <v>203</v>
      </c>
      <c r="E380" s="238" t="s">
        <v>204</v>
      </c>
      <c r="F380" s="238" t="s">
        <v>205</v>
      </c>
      <c r="G380" s="198"/>
      <c r="H380" s="198"/>
      <c r="I380" s="249"/>
      <c r="L380" s="115"/>
      <c r="M380" s="115"/>
      <c r="N380" s="115"/>
      <c r="O380" s="115"/>
      <c r="P380" s="115"/>
      <c r="Q380" s="115"/>
      <c r="R380" s="115"/>
      <c r="S380" s="115"/>
      <c r="T380" s="115"/>
      <c r="U380" s="115"/>
      <c r="V380" s="115"/>
      <c r="W380" s="115"/>
      <c r="X380" s="115"/>
      <c r="Y380" s="115"/>
      <c r="Z380" s="119"/>
      <c r="AA380" s="119"/>
      <c r="AB380" s="119"/>
      <c r="AC380" s="119"/>
      <c r="AD380" s="119"/>
      <c r="AE380" s="119"/>
      <c r="AF380" s="119"/>
      <c r="AG380" s="119"/>
      <c r="AH380" s="119"/>
      <c r="AI380" s="119"/>
      <c r="AJ380" s="119"/>
      <c r="AK380" s="119"/>
      <c r="AL380" s="119"/>
      <c r="AM380" s="119"/>
      <c r="AN380" s="119"/>
      <c r="AO380" s="119"/>
      <c r="AP380" s="119"/>
      <c r="AQ380" s="119"/>
      <c r="AR380" s="119"/>
      <c r="AS380" s="119"/>
      <c r="AT380" s="119"/>
      <c r="AU380" s="119"/>
      <c r="AV380" s="119"/>
      <c r="AW380" s="119"/>
      <c r="AX380" s="119"/>
      <c r="AY380" s="119"/>
      <c r="AZ380" s="119"/>
      <c r="BA380" s="119"/>
      <c r="BB380" s="119"/>
      <c r="BC380" s="119"/>
      <c r="BD380" s="119"/>
      <c r="BE380" s="119"/>
      <c r="BF380" s="119"/>
      <c r="BG380" s="119"/>
      <c r="BH380" s="119"/>
      <c r="BI380" s="119"/>
      <c r="BJ380" s="119"/>
      <c r="BK380" s="119"/>
      <c r="BL380" s="119"/>
      <c r="BM380" s="119"/>
      <c r="BN380" s="119"/>
      <c r="BO380" s="119"/>
    </row>
    <row r="381" spans="1:67" ht="13.5" thickBot="1" x14ac:dyDescent="0.25">
      <c r="B381" s="115"/>
      <c r="C381" s="115"/>
      <c r="D381" s="115"/>
      <c r="E381" s="115"/>
      <c r="F381" s="115"/>
      <c r="G381" s="198"/>
      <c r="H381" s="198"/>
      <c r="I381" s="249"/>
      <c r="L381" s="115"/>
      <c r="M381" s="115"/>
      <c r="N381" s="115"/>
      <c r="O381" s="115"/>
      <c r="P381" s="115"/>
      <c r="Q381" s="115"/>
      <c r="R381" s="115"/>
      <c r="S381" s="115"/>
      <c r="T381" s="115"/>
      <c r="U381" s="115"/>
      <c r="V381" s="115"/>
      <c r="W381" s="115"/>
      <c r="X381" s="115"/>
      <c r="Y381" s="115"/>
      <c r="Z381" s="119"/>
      <c r="AA381" s="119"/>
      <c r="AB381" s="119"/>
      <c r="AC381" s="119"/>
      <c r="AD381" s="119"/>
      <c r="AE381" s="119"/>
      <c r="AF381" s="119"/>
      <c r="AG381" s="119"/>
      <c r="AH381" s="119"/>
      <c r="AI381" s="119"/>
      <c r="AJ381" s="119"/>
      <c r="AK381" s="119"/>
      <c r="AL381" s="119"/>
      <c r="AM381" s="119"/>
      <c r="AN381" s="119"/>
      <c r="AO381" s="119"/>
      <c r="AP381" s="119"/>
      <c r="AQ381" s="119"/>
      <c r="AR381" s="119"/>
      <c r="AS381" s="119"/>
      <c r="AT381" s="119"/>
      <c r="AU381" s="119"/>
      <c r="AV381" s="119"/>
      <c r="AW381" s="119"/>
      <c r="AX381" s="119"/>
      <c r="AY381" s="119"/>
      <c r="AZ381" s="119"/>
      <c r="BA381" s="119"/>
      <c r="BB381" s="119"/>
      <c r="BC381" s="119"/>
      <c r="BD381" s="119"/>
      <c r="BE381" s="119"/>
      <c r="BF381" s="119"/>
      <c r="BG381" s="119"/>
      <c r="BH381" s="119"/>
      <c r="BI381" s="119"/>
      <c r="BJ381" s="119"/>
      <c r="BK381" s="119"/>
      <c r="BL381" s="119"/>
      <c r="BM381" s="119"/>
      <c r="BN381" s="119"/>
      <c r="BO381" s="119"/>
    </row>
    <row r="382" spans="1:67" x14ac:dyDescent="0.2">
      <c r="A382" s="532">
        <f>E358</f>
        <v>0</v>
      </c>
      <c r="B382" s="533"/>
      <c r="C382" s="242"/>
      <c r="D382" s="265">
        <f>D362</f>
        <v>2012</v>
      </c>
      <c r="E382" s="265">
        <f>E362</f>
        <v>2013</v>
      </c>
      <c r="F382" s="265">
        <f>F362</f>
        <v>2014</v>
      </c>
      <c r="G382" s="198"/>
      <c r="H382" s="198"/>
      <c r="I382" s="249"/>
      <c r="L382" s="115"/>
      <c r="M382" s="115"/>
      <c r="N382" s="115"/>
      <c r="O382" s="115"/>
      <c r="P382" s="115"/>
      <c r="Q382" s="115"/>
      <c r="R382" s="115"/>
      <c r="S382" s="115"/>
      <c r="T382" s="115"/>
      <c r="U382" s="115"/>
      <c r="V382" s="115"/>
      <c r="W382" s="115"/>
      <c r="X382" s="115"/>
      <c r="Y382" s="115"/>
      <c r="Z382" s="119"/>
      <c r="AA382" s="119"/>
      <c r="AB382" s="119"/>
      <c r="AC382" s="119"/>
      <c r="AD382" s="119"/>
      <c r="AE382" s="119"/>
      <c r="AF382" s="119"/>
      <c r="AG382" s="119"/>
      <c r="AH382" s="119"/>
      <c r="AI382" s="119"/>
      <c r="AJ382" s="119"/>
      <c r="AK382" s="119"/>
      <c r="AL382" s="119"/>
      <c r="AM382" s="119"/>
      <c r="AN382" s="119"/>
      <c r="AO382" s="119"/>
      <c r="AP382" s="119"/>
      <c r="AQ382" s="119"/>
      <c r="AR382" s="119"/>
      <c r="AS382" s="119"/>
      <c r="AT382" s="119"/>
      <c r="AU382" s="119"/>
      <c r="AV382" s="119"/>
      <c r="AW382" s="119"/>
      <c r="AX382" s="119"/>
      <c r="AY382" s="119"/>
      <c r="AZ382" s="119"/>
      <c r="BA382" s="119"/>
      <c r="BB382" s="119"/>
      <c r="BC382" s="119"/>
      <c r="BD382" s="119"/>
      <c r="BE382" s="119"/>
      <c r="BF382" s="119"/>
      <c r="BG382" s="119"/>
      <c r="BH382" s="119"/>
      <c r="BI382" s="119"/>
      <c r="BJ382" s="119"/>
      <c r="BK382" s="119"/>
      <c r="BL382" s="119"/>
      <c r="BM382" s="119"/>
      <c r="BN382" s="119"/>
      <c r="BO382" s="119"/>
    </row>
    <row r="383" spans="1:67" x14ac:dyDescent="0.2">
      <c r="A383" s="521" t="str">
        <f>A363</f>
        <v>Revenue</v>
      </c>
      <c r="B383" s="522"/>
      <c r="C383" s="246"/>
      <c r="D383" s="251"/>
      <c r="E383" s="251"/>
      <c r="F383" s="251"/>
      <c r="G383" s="249"/>
      <c r="H383" s="249"/>
      <c r="I383" s="249"/>
      <c r="L383" s="115"/>
      <c r="M383" s="115"/>
      <c r="N383" s="115"/>
      <c r="O383" s="115"/>
      <c r="P383" s="115"/>
      <c r="Q383" s="115"/>
      <c r="R383" s="115"/>
      <c r="S383" s="115"/>
      <c r="T383" s="115"/>
      <c r="U383" s="115"/>
      <c r="V383" s="115"/>
      <c r="W383" s="115"/>
      <c r="X383" s="115"/>
      <c r="Y383" s="115"/>
      <c r="Z383" s="119"/>
      <c r="AA383" s="119"/>
      <c r="AB383" s="119"/>
      <c r="AC383" s="119"/>
      <c r="AD383" s="119"/>
      <c r="AE383" s="119"/>
      <c r="AF383" s="119"/>
      <c r="AG383" s="119"/>
      <c r="AH383" s="119"/>
      <c r="AI383" s="119"/>
      <c r="AJ383" s="119"/>
      <c r="AK383" s="119"/>
      <c r="AL383" s="119"/>
      <c r="AM383" s="119"/>
      <c r="AN383" s="119"/>
      <c r="AO383" s="119"/>
      <c r="AP383" s="119"/>
      <c r="AQ383" s="119"/>
      <c r="AR383" s="119"/>
      <c r="AS383" s="119"/>
      <c r="AT383" s="119"/>
      <c r="AU383" s="119"/>
      <c r="AV383" s="119"/>
      <c r="AW383" s="119"/>
      <c r="AX383" s="119"/>
      <c r="AY383" s="119"/>
      <c r="AZ383" s="119"/>
      <c r="BA383" s="119"/>
      <c r="BB383" s="119"/>
      <c r="BC383" s="119"/>
      <c r="BD383" s="119"/>
      <c r="BE383" s="119"/>
      <c r="BF383" s="119"/>
      <c r="BG383" s="119"/>
      <c r="BH383" s="119"/>
      <c r="BI383" s="119"/>
      <c r="BJ383" s="119"/>
      <c r="BK383" s="119"/>
      <c r="BL383" s="119"/>
      <c r="BM383" s="119"/>
      <c r="BN383" s="119"/>
      <c r="BO383" s="119"/>
    </row>
    <row r="384" spans="1:67" x14ac:dyDescent="0.2">
      <c r="A384" s="521" t="str">
        <f t="shared" ref="A384:A395" si="5">A364</f>
        <v>Net Income</v>
      </c>
      <c r="B384" s="522"/>
      <c r="C384" s="210"/>
      <c r="D384" s="251"/>
      <c r="E384" s="251"/>
      <c r="F384" s="251"/>
      <c r="G384" s="249"/>
      <c r="H384" s="249"/>
      <c r="L384" s="115"/>
      <c r="M384" s="115"/>
      <c r="N384" s="115"/>
      <c r="O384" s="115"/>
      <c r="P384" s="115"/>
      <c r="Q384" s="115"/>
      <c r="R384" s="115"/>
      <c r="S384" s="115"/>
      <c r="T384" s="115"/>
      <c r="U384" s="115"/>
      <c r="V384" s="115"/>
      <c r="W384" s="115"/>
      <c r="X384" s="115"/>
      <c r="Y384" s="115"/>
      <c r="Z384" s="119"/>
      <c r="AA384" s="119"/>
      <c r="AB384" s="119"/>
      <c r="AC384" s="119"/>
      <c r="AD384" s="119"/>
      <c r="AE384" s="119"/>
      <c r="AF384" s="119"/>
      <c r="AG384" s="119"/>
      <c r="AH384" s="119"/>
      <c r="AI384" s="119"/>
      <c r="AJ384" s="119"/>
      <c r="AK384" s="119"/>
      <c r="AL384" s="119"/>
      <c r="AM384" s="119"/>
      <c r="AN384" s="119"/>
      <c r="AO384" s="119"/>
      <c r="AP384" s="119"/>
      <c r="AQ384" s="119"/>
      <c r="AR384" s="119"/>
      <c r="AS384" s="119"/>
      <c r="AT384" s="119"/>
      <c r="AU384" s="119"/>
      <c r="AV384" s="119"/>
      <c r="AW384" s="119"/>
      <c r="AX384" s="119"/>
      <c r="AY384" s="119"/>
      <c r="AZ384" s="119"/>
      <c r="BA384" s="119"/>
      <c r="BB384" s="119"/>
      <c r="BC384" s="119"/>
      <c r="BD384" s="119"/>
      <c r="BE384" s="119"/>
      <c r="BF384" s="119"/>
      <c r="BG384" s="119"/>
      <c r="BH384" s="119"/>
      <c r="BI384" s="119"/>
      <c r="BJ384" s="119"/>
      <c r="BK384" s="119"/>
      <c r="BL384" s="119"/>
      <c r="BM384" s="119"/>
      <c r="BN384" s="119"/>
      <c r="BO384" s="119"/>
    </row>
    <row r="385" spans="1:67" x14ac:dyDescent="0.2">
      <c r="A385" s="521" t="str">
        <f t="shared" si="5"/>
        <v>Assets</v>
      </c>
      <c r="B385" s="522"/>
      <c r="C385" s="210"/>
      <c r="D385" s="251"/>
      <c r="E385" s="251"/>
      <c r="F385" s="251"/>
      <c r="L385" s="115"/>
      <c r="M385" s="115"/>
      <c r="N385" s="115"/>
      <c r="O385" s="115"/>
      <c r="P385" s="115"/>
      <c r="Q385" s="115"/>
      <c r="R385" s="115"/>
      <c r="S385" s="115"/>
      <c r="T385" s="115"/>
      <c r="U385" s="115"/>
      <c r="V385" s="115"/>
      <c r="W385" s="115"/>
      <c r="X385" s="115"/>
      <c r="Y385" s="115"/>
      <c r="Z385" s="119"/>
      <c r="AA385" s="119"/>
      <c r="AB385" s="119"/>
      <c r="AC385" s="119"/>
      <c r="AD385" s="119"/>
      <c r="AE385" s="119"/>
      <c r="AF385" s="119"/>
      <c r="AG385" s="119"/>
      <c r="AH385" s="119"/>
      <c r="AI385" s="119"/>
      <c r="AJ385" s="119"/>
      <c r="AK385" s="119"/>
      <c r="AL385" s="119"/>
      <c r="AM385" s="119"/>
      <c r="AN385" s="119"/>
      <c r="AO385" s="119"/>
      <c r="AP385" s="119"/>
      <c r="AQ385" s="119"/>
      <c r="AR385" s="119"/>
      <c r="AS385" s="119"/>
      <c r="AT385" s="119"/>
      <c r="AU385" s="119"/>
      <c r="AV385" s="119"/>
      <c r="AW385" s="119"/>
      <c r="AX385" s="119"/>
      <c r="AY385" s="119"/>
      <c r="AZ385" s="119"/>
      <c r="BA385" s="119"/>
      <c r="BB385" s="119"/>
      <c r="BC385" s="119"/>
      <c r="BD385" s="119"/>
      <c r="BE385" s="119"/>
      <c r="BF385" s="119"/>
      <c r="BG385" s="119"/>
      <c r="BH385" s="119"/>
      <c r="BI385" s="119"/>
      <c r="BJ385" s="119"/>
      <c r="BK385" s="119"/>
      <c r="BL385" s="119"/>
      <c r="BM385" s="119"/>
      <c r="BN385" s="119"/>
      <c r="BO385" s="119"/>
    </row>
    <row r="386" spans="1:67" x14ac:dyDescent="0.2">
      <c r="A386" s="521" t="str">
        <f t="shared" si="5"/>
        <v>Liabilities</v>
      </c>
      <c r="B386" s="522"/>
      <c r="C386" s="210"/>
      <c r="D386" s="251"/>
      <c r="E386" s="251"/>
      <c r="F386" s="251"/>
      <c r="L386" s="115"/>
      <c r="M386" s="115"/>
      <c r="N386" s="115"/>
      <c r="O386" s="115"/>
      <c r="P386" s="115"/>
      <c r="Q386" s="115"/>
      <c r="R386" s="115"/>
      <c r="S386" s="115"/>
      <c r="T386" s="115"/>
      <c r="U386" s="115"/>
      <c r="V386" s="115"/>
      <c r="W386" s="115"/>
      <c r="X386" s="115"/>
      <c r="Y386" s="115"/>
      <c r="Z386" s="119"/>
      <c r="AA386" s="119"/>
      <c r="AB386" s="119"/>
      <c r="AC386" s="119"/>
      <c r="AD386" s="119"/>
      <c r="AE386" s="119"/>
      <c r="AF386" s="119"/>
      <c r="AG386" s="119"/>
      <c r="AH386" s="119"/>
      <c r="AI386" s="119"/>
      <c r="AJ386" s="119"/>
      <c r="AK386" s="119"/>
      <c r="AL386" s="119"/>
      <c r="AM386" s="119"/>
      <c r="AN386" s="119"/>
      <c r="AO386" s="119"/>
      <c r="AP386" s="119"/>
      <c r="AQ386" s="119"/>
      <c r="AR386" s="119"/>
      <c r="AS386" s="119"/>
      <c r="AT386" s="119"/>
      <c r="AU386" s="119"/>
      <c r="AV386" s="119"/>
      <c r="AW386" s="119"/>
      <c r="AX386" s="119"/>
      <c r="AY386" s="119"/>
      <c r="AZ386" s="119"/>
      <c r="BA386" s="119"/>
      <c r="BB386" s="119"/>
      <c r="BC386" s="119"/>
      <c r="BD386" s="119"/>
      <c r="BE386" s="119"/>
      <c r="BF386" s="119"/>
      <c r="BG386" s="119"/>
      <c r="BH386" s="119"/>
      <c r="BI386" s="119"/>
      <c r="BJ386" s="119"/>
      <c r="BK386" s="119"/>
      <c r="BL386" s="119"/>
      <c r="BM386" s="119"/>
      <c r="BN386" s="119"/>
      <c r="BO386" s="119"/>
    </row>
    <row r="387" spans="1:67" x14ac:dyDescent="0.2">
      <c r="A387" s="521" t="str">
        <f t="shared" si="5"/>
        <v>Cash</v>
      </c>
      <c r="B387" s="522"/>
      <c r="C387" s="210"/>
      <c r="D387" s="251"/>
      <c r="E387" s="251"/>
      <c r="F387" s="251"/>
      <c r="L387" s="115"/>
      <c r="M387" s="115"/>
      <c r="N387" s="115"/>
      <c r="O387" s="115"/>
      <c r="P387" s="115"/>
      <c r="Q387" s="115"/>
      <c r="R387" s="115"/>
      <c r="S387" s="115"/>
      <c r="T387" s="115"/>
      <c r="U387" s="115"/>
      <c r="V387" s="115"/>
      <c r="W387" s="115"/>
      <c r="X387" s="115"/>
      <c r="Y387" s="115"/>
      <c r="Z387" s="119"/>
      <c r="AA387" s="119"/>
      <c r="AB387" s="119"/>
      <c r="AC387" s="119"/>
      <c r="AD387" s="119"/>
      <c r="AE387" s="119"/>
      <c r="AF387" s="119"/>
      <c r="AG387" s="119"/>
      <c r="AH387" s="119"/>
      <c r="AI387" s="119"/>
      <c r="AJ387" s="119"/>
      <c r="AK387" s="119"/>
      <c r="AL387" s="119"/>
      <c r="AM387" s="119"/>
      <c r="AN387" s="119"/>
      <c r="AO387" s="119"/>
      <c r="AP387" s="119"/>
      <c r="AQ387" s="119"/>
      <c r="AR387" s="119"/>
      <c r="AS387" s="119"/>
      <c r="AT387" s="119"/>
      <c r="AU387" s="119"/>
      <c r="AV387" s="119"/>
      <c r="AW387" s="119"/>
      <c r="AX387" s="119"/>
      <c r="AY387" s="119"/>
      <c r="AZ387" s="119"/>
      <c r="BA387" s="119"/>
      <c r="BB387" s="119"/>
      <c r="BC387" s="119"/>
      <c r="BD387" s="119"/>
      <c r="BE387" s="119"/>
      <c r="BF387" s="119"/>
      <c r="BG387" s="119"/>
      <c r="BH387" s="119"/>
      <c r="BI387" s="119"/>
      <c r="BJ387" s="119"/>
      <c r="BK387" s="119"/>
      <c r="BL387" s="119"/>
      <c r="BM387" s="119"/>
      <c r="BN387" s="119"/>
      <c r="BO387" s="119"/>
    </row>
    <row r="388" spans="1:67" x14ac:dyDescent="0.2">
      <c r="A388" s="521" t="str">
        <f t="shared" si="5"/>
        <v>Goodwill + Intangibles</v>
      </c>
      <c r="B388" s="522"/>
      <c r="C388" s="210"/>
      <c r="D388" s="251"/>
      <c r="E388" s="251"/>
      <c r="F388" s="251"/>
      <c r="L388" s="115"/>
      <c r="M388" s="115"/>
      <c r="N388" s="115"/>
      <c r="O388" s="115"/>
      <c r="P388" s="115"/>
      <c r="Q388" s="115"/>
      <c r="R388" s="115"/>
      <c r="S388" s="115"/>
      <c r="T388" s="115"/>
      <c r="U388" s="115"/>
      <c r="V388" s="115"/>
      <c r="W388" s="115"/>
      <c r="X388" s="115"/>
      <c r="Y388" s="115"/>
      <c r="Z388" s="119"/>
      <c r="AA388" s="119"/>
      <c r="AB388" s="119"/>
      <c r="AC388" s="119"/>
      <c r="AD388" s="119"/>
      <c r="AE388" s="119"/>
      <c r="AF388" s="119"/>
      <c r="AG388" s="119"/>
      <c r="AH388" s="119"/>
      <c r="AI388" s="119"/>
      <c r="AJ388" s="119"/>
      <c r="AK388" s="119"/>
      <c r="AL388" s="119"/>
      <c r="AM388" s="119"/>
      <c r="AN388" s="119"/>
      <c r="AO388" s="119"/>
      <c r="AP388" s="119"/>
      <c r="AQ388" s="119"/>
      <c r="AR388" s="119"/>
      <c r="AS388" s="119"/>
      <c r="AT388" s="119"/>
      <c r="AU388" s="119"/>
      <c r="AV388" s="119"/>
      <c r="AW388" s="119"/>
      <c r="AX388" s="119"/>
      <c r="AY388" s="119"/>
      <c r="AZ388" s="119"/>
      <c r="BA388" s="119"/>
      <c r="BB388" s="119"/>
      <c r="BC388" s="119"/>
      <c r="BD388" s="119"/>
      <c r="BE388" s="119"/>
      <c r="BF388" s="119"/>
      <c r="BG388" s="119"/>
      <c r="BH388" s="119"/>
      <c r="BI388" s="119"/>
      <c r="BJ388" s="119"/>
      <c r="BK388" s="119"/>
      <c r="BL388" s="119"/>
      <c r="BM388" s="119"/>
      <c r="BN388" s="119"/>
      <c r="BO388" s="119"/>
    </row>
    <row r="389" spans="1:67" x14ac:dyDescent="0.2">
      <c r="A389" s="521" t="str">
        <f t="shared" si="5"/>
        <v>Inventory</v>
      </c>
      <c r="B389" s="522"/>
      <c r="C389" s="115"/>
      <c r="D389" s="251"/>
      <c r="E389" s="251"/>
      <c r="F389" s="251"/>
      <c r="L389" s="115"/>
      <c r="M389" s="115"/>
      <c r="N389" s="115"/>
      <c r="O389" s="115"/>
      <c r="P389" s="115"/>
      <c r="Q389" s="115"/>
      <c r="R389" s="115"/>
      <c r="S389" s="115"/>
      <c r="T389" s="115"/>
      <c r="U389" s="115"/>
      <c r="V389" s="115"/>
      <c r="W389" s="115"/>
      <c r="X389" s="115"/>
      <c r="Y389" s="115"/>
      <c r="Z389" s="119"/>
      <c r="AA389" s="119"/>
      <c r="AB389" s="119"/>
      <c r="AC389" s="119"/>
      <c r="AD389" s="119"/>
      <c r="AE389" s="119"/>
      <c r="AF389" s="119"/>
      <c r="AG389" s="119"/>
      <c r="AH389" s="119"/>
      <c r="AI389" s="119"/>
      <c r="AJ389" s="119"/>
      <c r="AK389" s="119"/>
      <c r="AL389" s="119"/>
      <c r="AM389" s="119"/>
      <c r="AN389" s="119"/>
      <c r="AO389" s="119"/>
      <c r="AP389" s="119"/>
      <c r="AQ389" s="119"/>
      <c r="AR389" s="119"/>
      <c r="AS389" s="119"/>
      <c r="AT389" s="119"/>
      <c r="AU389" s="119"/>
      <c r="AV389" s="119"/>
      <c r="AW389" s="119"/>
      <c r="AX389" s="119"/>
      <c r="AY389" s="119"/>
      <c r="AZ389" s="119"/>
      <c r="BA389" s="119"/>
      <c r="BB389" s="119"/>
      <c r="BC389" s="119"/>
      <c r="BD389" s="119"/>
      <c r="BE389" s="119"/>
      <c r="BF389" s="119"/>
      <c r="BG389" s="119"/>
      <c r="BH389" s="119"/>
      <c r="BI389" s="119"/>
      <c r="BJ389" s="119"/>
      <c r="BK389" s="119"/>
      <c r="BL389" s="119"/>
      <c r="BM389" s="119"/>
      <c r="BN389" s="119"/>
      <c r="BO389" s="119"/>
    </row>
    <row r="390" spans="1:67" x14ac:dyDescent="0.2">
      <c r="A390" s="521" t="str">
        <f t="shared" si="5"/>
        <v>Long Term Debt</v>
      </c>
      <c r="B390" s="522"/>
      <c r="C390" s="115"/>
      <c r="D390" s="251"/>
      <c r="E390" s="251"/>
      <c r="F390" s="251"/>
      <c r="L390" s="115"/>
      <c r="M390" s="115"/>
      <c r="N390" s="115"/>
      <c r="O390" s="115"/>
      <c r="P390" s="115"/>
      <c r="Q390" s="115"/>
      <c r="R390" s="115"/>
      <c r="S390" s="115"/>
      <c r="T390" s="115"/>
      <c r="U390" s="115"/>
      <c r="V390" s="115"/>
      <c r="W390" s="115"/>
      <c r="X390" s="115"/>
      <c r="Y390" s="115"/>
      <c r="Z390" s="119"/>
      <c r="AA390" s="119"/>
      <c r="AB390" s="119"/>
      <c r="AC390" s="119"/>
      <c r="AD390" s="119"/>
      <c r="AE390" s="119"/>
      <c r="AF390" s="119"/>
      <c r="AG390" s="119"/>
      <c r="AH390" s="119"/>
      <c r="AI390" s="119"/>
      <c r="AJ390" s="119"/>
      <c r="AK390" s="119"/>
      <c r="AL390" s="119"/>
      <c r="AM390" s="119"/>
      <c r="AN390" s="119"/>
      <c r="AO390" s="119"/>
      <c r="AP390" s="119"/>
      <c r="AQ390" s="119"/>
      <c r="AR390" s="119"/>
      <c r="AS390" s="119"/>
      <c r="AT390" s="119"/>
      <c r="AU390" s="119"/>
      <c r="AV390" s="119"/>
      <c r="AW390" s="119"/>
      <c r="AX390" s="119"/>
      <c r="AY390" s="119"/>
      <c r="AZ390" s="119"/>
      <c r="BA390" s="119"/>
      <c r="BB390" s="119"/>
      <c r="BC390" s="119"/>
      <c r="BD390" s="119"/>
      <c r="BE390" s="119"/>
      <c r="BF390" s="119"/>
      <c r="BG390" s="119"/>
      <c r="BH390" s="119"/>
      <c r="BI390" s="119"/>
      <c r="BJ390" s="119"/>
      <c r="BK390" s="119"/>
      <c r="BL390" s="119"/>
      <c r="BM390" s="119"/>
      <c r="BN390" s="119"/>
      <c r="BO390" s="119"/>
    </row>
    <row r="391" spans="1:67" x14ac:dyDescent="0.2">
      <c r="A391" s="521" t="str">
        <f t="shared" si="5"/>
        <v>Stockholders' Equity</v>
      </c>
      <c r="B391" s="522"/>
      <c r="D391" s="251"/>
      <c r="E391" s="251"/>
      <c r="F391" s="251"/>
      <c r="L391" s="115"/>
      <c r="M391" s="115"/>
      <c r="N391" s="115"/>
      <c r="O391" s="115"/>
      <c r="P391" s="115"/>
      <c r="Q391" s="115"/>
      <c r="R391" s="115"/>
      <c r="S391" s="115"/>
      <c r="T391" s="115"/>
      <c r="U391" s="115"/>
      <c r="V391" s="115"/>
      <c r="W391" s="115"/>
      <c r="X391" s="115"/>
      <c r="Y391" s="115"/>
      <c r="Z391" s="119"/>
      <c r="AA391" s="119"/>
      <c r="AB391" s="119"/>
      <c r="AC391" s="119"/>
      <c r="AD391" s="119"/>
      <c r="AE391" s="119"/>
      <c r="AF391" s="119"/>
      <c r="AG391" s="119"/>
      <c r="AH391" s="119"/>
      <c r="AI391" s="119"/>
      <c r="AJ391" s="119"/>
      <c r="AK391" s="119"/>
      <c r="AL391" s="119"/>
      <c r="AM391" s="119"/>
      <c r="AN391" s="119"/>
      <c r="AO391" s="119"/>
      <c r="AP391" s="119"/>
      <c r="AQ391" s="119"/>
      <c r="AR391" s="119"/>
      <c r="AS391" s="119"/>
      <c r="AT391" s="119"/>
      <c r="AU391" s="119"/>
      <c r="AV391" s="119"/>
      <c r="AW391" s="119"/>
      <c r="AX391" s="119"/>
      <c r="AY391" s="119"/>
      <c r="AZ391" s="119"/>
      <c r="BA391" s="119"/>
      <c r="BB391" s="119"/>
      <c r="BC391" s="119"/>
      <c r="BD391" s="119"/>
      <c r="BE391" s="119"/>
      <c r="BF391" s="119"/>
      <c r="BG391" s="119"/>
      <c r="BH391" s="119"/>
      <c r="BI391" s="119"/>
      <c r="BJ391" s="119"/>
      <c r="BK391" s="119"/>
      <c r="BL391" s="119"/>
      <c r="BM391" s="119"/>
      <c r="BN391" s="119"/>
      <c r="BO391" s="119"/>
    </row>
    <row r="392" spans="1:67" x14ac:dyDescent="0.2">
      <c r="A392" s="521" t="str">
        <f t="shared" si="5"/>
        <v>Cost of Goods Sold</v>
      </c>
      <c r="B392" s="522"/>
      <c r="D392" s="251"/>
      <c r="E392" s="251"/>
      <c r="F392" s="251"/>
      <c r="L392" s="115"/>
      <c r="M392" s="115"/>
      <c r="N392" s="115"/>
      <c r="O392" s="115"/>
      <c r="P392" s="115"/>
      <c r="Q392" s="115"/>
      <c r="R392" s="115"/>
      <c r="S392" s="115"/>
      <c r="T392" s="115"/>
      <c r="U392" s="115"/>
      <c r="V392" s="115"/>
      <c r="W392" s="115"/>
      <c r="X392" s="115"/>
      <c r="Y392" s="115"/>
      <c r="Z392" s="119"/>
      <c r="AA392" s="119"/>
      <c r="AB392" s="119"/>
      <c r="AC392" s="119"/>
      <c r="AD392" s="119"/>
      <c r="AE392" s="119"/>
      <c r="AF392" s="119"/>
      <c r="AG392" s="119"/>
      <c r="AH392" s="119"/>
      <c r="AI392" s="119"/>
      <c r="AJ392" s="119"/>
      <c r="AK392" s="119"/>
      <c r="AL392" s="119"/>
      <c r="AM392" s="119"/>
      <c r="AN392" s="119"/>
      <c r="AO392" s="119"/>
      <c r="AP392" s="119"/>
      <c r="AQ392" s="119"/>
      <c r="AR392" s="119"/>
      <c r="AS392" s="119"/>
      <c r="AT392" s="119"/>
      <c r="AU392" s="119"/>
      <c r="AV392" s="119"/>
      <c r="AW392" s="119"/>
      <c r="AX392" s="119"/>
      <c r="AY392" s="119"/>
      <c r="AZ392" s="119"/>
      <c r="BA392" s="119"/>
      <c r="BB392" s="119"/>
      <c r="BC392" s="119"/>
      <c r="BD392" s="119"/>
      <c r="BE392" s="119"/>
      <c r="BF392" s="119"/>
      <c r="BG392" s="119"/>
      <c r="BH392" s="119"/>
      <c r="BI392" s="119"/>
      <c r="BJ392" s="119"/>
      <c r="BK392" s="119"/>
      <c r="BL392" s="119"/>
      <c r="BM392" s="119"/>
      <c r="BN392" s="119"/>
      <c r="BO392" s="119"/>
    </row>
    <row r="393" spans="1:67" x14ac:dyDescent="0.2">
      <c r="A393" s="521" t="str">
        <f t="shared" si="5"/>
        <v>Current Assets</v>
      </c>
      <c r="B393" s="522"/>
      <c r="D393" s="251"/>
      <c r="E393" s="251"/>
      <c r="F393" s="251"/>
      <c r="L393" s="115"/>
      <c r="M393" s="115"/>
      <c r="N393" s="115"/>
      <c r="O393" s="115"/>
      <c r="P393" s="115"/>
      <c r="Q393" s="115"/>
      <c r="R393" s="115"/>
      <c r="S393" s="115"/>
      <c r="T393" s="115"/>
      <c r="U393" s="115"/>
      <c r="V393" s="115"/>
      <c r="W393" s="115"/>
      <c r="X393" s="115"/>
      <c r="Y393" s="115"/>
      <c r="Z393" s="119"/>
      <c r="AA393" s="119"/>
      <c r="AB393" s="119"/>
      <c r="AC393" s="119"/>
      <c r="AD393" s="119"/>
      <c r="AE393" s="119"/>
      <c r="AF393" s="119"/>
      <c r="AG393" s="119"/>
      <c r="AH393" s="119"/>
      <c r="AI393" s="119"/>
      <c r="AJ393" s="119"/>
      <c r="AK393" s="119"/>
      <c r="AL393" s="119"/>
      <c r="AM393" s="119"/>
      <c r="AN393" s="119"/>
      <c r="AO393" s="119"/>
      <c r="AP393" s="119"/>
      <c r="AQ393" s="119"/>
      <c r="AR393" s="119"/>
      <c r="AS393" s="119"/>
      <c r="AT393" s="119"/>
      <c r="AU393" s="119"/>
      <c r="AV393" s="119"/>
      <c r="AW393" s="119"/>
      <c r="AX393" s="119"/>
      <c r="AY393" s="119"/>
      <c r="AZ393" s="119"/>
      <c r="BA393" s="119"/>
      <c r="BB393" s="119"/>
      <c r="BC393" s="119"/>
      <c r="BD393" s="119"/>
      <c r="BE393" s="119"/>
      <c r="BF393" s="119"/>
      <c r="BG393" s="119"/>
      <c r="BH393" s="119"/>
      <c r="BI393" s="119"/>
      <c r="BJ393" s="119"/>
      <c r="BK393" s="119"/>
      <c r="BL393" s="119"/>
      <c r="BM393" s="119"/>
      <c r="BN393" s="119"/>
      <c r="BO393" s="119"/>
    </row>
    <row r="394" spans="1:67" x14ac:dyDescent="0.2">
      <c r="A394" s="521" t="str">
        <f t="shared" si="5"/>
        <v>Current Liabilities</v>
      </c>
      <c r="B394" s="522"/>
      <c r="D394" s="251"/>
      <c r="E394" s="251"/>
      <c r="F394" s="251"/>
      <c r="L394" s="115"/>
      <c r="M394" s="115"/>
      <c r="N394" s="115"/>
      <c r="O394" s="115"/>
      <c r="P394" s="115"/>
      <c r="Q394" s="115"/>
      <c r="R394" s="115"/>
      <c r="S394" s="115"/>
      <c r="T394" s="115"/>
      <c r="U394" s="115"/>
      <c r="V394" s="115"/>
      <c r="W394" s="115"/>
      <c r="X394" s="115"/>
      <c r="Y394" s="115"/>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19"/>
      <c r="AY394" s="119"/>
      <c r="AZ394" s="119"/>
      <c r="BA394" s="119"/>
      <c r="BB394" s="119"/>
      <c r="BC394" s="119"/>
      <c r="BD394" s="119"/>
      <c r="BE394" s="119"/>
      <c r="BF394" s="119"/>
      <c r="BG394" s="119"/>
      <c r="BH394" s="119"/>
      <c r="BI394" s="119"/>
      <c r="BJ394" s="119"/>
      <c r="BK394" s="119"/>
      <c r="BL394" s="119"/>
      <c r="BM394" s="119"/>
      <c r="BN394" s="119"/>
      <c r="BO394" s="119"/>
    </row>
    <row r="395" spans="1:67" x14ac:dyDescent="0.2">
      <c r="A395" s="521" t="str">
        <f t="shared" si="5"/>
        <v>Accounts Receivable</v>
      </c>
      <c r="B395" s="522"/>
      <c r="D395" s="251"/>
      <c r="E395" s="251"/>
      <c r="F395" s="251"/>
      <c r="L395" s="115"/>
      <c r="M395" s="115"/>
      <c r="N395" s="115"/>
      <c r="O395" s="115"/>
      <c r="P395" s="115"/>
      <c r="Q395" s="115"/>
      <c r="R395" s="115"/>
      <c r="S395" s="115"/>
      <c r="T395" s="115"/>
      <c r="U395" s="115"/>
      <c r="V395" s="115"/>
      <c r="W395" s="115"/>
      <c r="X395" s="115"/>
      <c r="Y395" s="115"/>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19"/>
      <c r="AY395" s="119"/>
      <c r="AZ395" s="119"/>
      <c r="BA395" s="119"/>
      <c r="BB395" s="119"/>
      <c r="BC395" s="119"/>
      <c r="BD395" s="119"/>
      <c r="BE395" s="119"/>
      <c r="BF395" s="119"/>
      <c r="BG395" s="119"/>
      <c r="BH395" s="119"/>
      <c r="BI395" s="119"/>
      <c r="BJ395" s="119"/>
      <c r="BK395" s="119"/>
      <c r="BL395" s="119"/>
      <c r="BM395" s="119"/>
      <c r="BN395" s="119"/>
      <c r="BO395" s="119"/>
    </row>
    <row r="396" spans="1:67" x14ac:dyDescent="0.2">
      <c r="L396" s="115"/>
      <c r="M396" s="115"/>
      <c r="N396" s="115"/>
      <c r="O396" s="115"/>
      <c r="P396" s="115"/>
      <c r="Q396" s="115"/>
      <c r="R396" s="115"/>
      <c r="S396" s="115"/>
      <c r="T396" s="115"/>
      <c r="U396" s="115"/>
      <c r="V396" s="115"/>
      <c r="W396" s="115"/>
      <c r="X396" s="115"/>
      <c r="Y396" s="115"/>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19"/>
      <c r="AY396" s="119"/>
      <c r="AZ396" s="119"/>
      <c r="BA396" s="119"/>
      <c r="BB396" s="119"/>
      <c r="BC396" s="119"/>
      <c r="BD396" s="119"/>
      <c r="BE396" s="119"/>
      <c r="BF396" s="119"/>
      <c r="BG396" s="119"/>
      <c r="BH396" s="119"/>
      <c r="BI396" s="119"/>
      <c r="BJ396" s="119"/>
      <c r="BK396" s="119"/>
      <c r="BL396" s="119"/>
      <c r="BM396" s="119"/>
      <c r="BN396" s="119"/>
      <c r="BO396" s="119"/>
    </row>
    <row r="397" spans="1:67" x14ac:dyDescent="0.2">
      <c r="L397" s="115"/>
      <c r="M397" s="115"/>
      <c r="N397" s="115"/>
      <c r="O397" s="115"/>
      <c r="P397" s="115"/>
      <c r="Q397" s="115"/>
      <c r="R397" s="115"/>
      <c r="S397" s="115"/>
      <c r="T397" s="115"/>
      <c r="U397" s="115"/>
      <c r="V397" s="115"/>
      <c r="W397" s="115"/>
      <c r="X397" s="115"/>
      <c r="Y397" s="115"/>
      <c r="Z397" s="119"/>
      <c r="AA397" s="119"/>
      <c r="AB397" s="119"/>
      <c r="AC397" s="119"/>
      <c r="AD397" s="119"/>
      <c r="AE397" s="119"/>
      <c r="AF397" s="119"/>
      <c r="AG397" s="119"/>
      <c r="AH397" s="119"/>
      <c r="AI397" s="119"/>
      <c r="AJ397" s="119"/>
      <c r="AK397" s="119"/>
      <c r="AL397" s="119"/>
      <c r="AM397" s="119"/>
      <c r="AN397" s="119"/>
      <c r="AO397" s="119"/>
      <c r="AP397" s="119"/>
      <c r="AQ397" s="119"/>
      <c r="AR397" s="119"/>
      <c r="AS397" s="119"/>
      <c r="AT397" s="119"/>
      <c r="AU397" s="119"/>
      <c r="AV397" s="119"/>
      <c r="AW397" s="119"/>
      <c r="AX397" s="119"/>
      <c r="AY397" s="119"/>
      <c r="AZ397" s="119"/>
      <c r="BA397" s="119"/>
      <c r="BB397" s="119"/>
      <c r="BC397" s="119"/>
      <c r="BD397" s="119"/>
      <c r="BE397" s="119"/>
      <c r="BF397" s="119"/>
      <c r="BG397" s="119"/>
      <c r="BH397" s="119"/>
      <c r="BI397" s="119"/>
      <c r="BJ397" s="119"/>
      <c r="BK397" s="119"/>
      <c r="BL397" s="119"/>
      <c r="BM397" s="119"/>
      <c r="BN397" s="119"/>
      <c r="BO397" s="119"/>
    </row>
    <row r="398" spans="1:67" ht="224.25" customHeight="1" x14ac:dyDescent="0.2">
      <c r="A398" s="252">
        <v>2</v>
      </c>
      <c r="B398" s="417" t="s">
        <v>330</v>
      </c>
      <c r="L398" s="115"/>
      <c r="M398" s="115"/>
      <c r="N398" s="115"/>
      <c r="O398" s="115"/>
      <c r="P398" s="115"/>
      <c r="Q398" s="115"/>
      <c r="R398" s="115"/>
      <c r="S398" s="115"/>
      <c r="T398" s="115"/>
      <c r="U398" s="115"/>
      <c r="V398" s="115"/>
      <c r="W398" s="115"/>
      <c r="X398" s="115"/>
      <c r="Y398" s="115"/>
      <c r="Z398" s="119"/>
      <c r="AA398" s="119"/>
      <c r="AB398" s="119"/>
      <c r="AC398" s="119"/>
      <c r="AD398" s="119"/>
      <c r="AE398" s="119"/>
      <c r="AF398" s="119"/>
      <c r="AG398" s="119"/>
      <c r="AH398" s="119"/>
      <c r="AI398" s="119"/>
      <c r="AJ398" s="119"/>
      <c r="AK398" s="119"/>
      <c r="AL398" s="119"/>
      <c r="AM398" s="119"/>
      <c r="AN398" s="119"/>
      <c r="AO398" s="119"/>
      <c r="AP398" s="119"/>
      <c r="AQ398" s="119"/>
      <c r="AR398" s="119"/>
      <c r="AS398" s="119"/>
      <c r="AT398" s="119"/>
      <c r="AU398" s="119"/>
      <c r="AV398" s="119"/>
      <c r="AW398" s="119"/>
      <c r="AX398" s="119"/>
      <c r="AY398" s="119"/>
      <c r="AZ398" s="119"/>
      <c r="BA398" s="119"/>
      <c r="BB398" s="119"/>
      <c r="BC398" s="119"/>
      <c r="BD398" s="119"/>
      <c r="BE398" s="119"/>
      <c r="BF398" s="119"/>
      <c r="BG398" s="119"/>
      <c r="BH398" s="119"/>
      <c r="BI398" s="119"/>
      <c r="BJ398" s="119"/>
      <c r="BK398" s="119"/>
      <c r="BL398" s="119"/>
      <c r="BM398" s="119"/>
      <c r="BN398" s="119"/>
      <c r="BO398" s="119"/>
    </row>
    <row r="399" spans="1:67" x14ac:dyDescent="0.2">
      <c r="D399" s="511">
        <f>D358</f>
        <v>0</v>
      </c>
      <c r="E399" s="512"/>
      <c r="F399" s="512"/>
      <c r="G399" s="512"/>
      <c r="H399" s="512"/>
      <c r="I399" s="530"/>
      <c r="K399" s="511">
        <f>E358</f>
        <v>0</v>
      </c>
      <c r="L399" s="512"/>
      <c r="M399" s="512"/>
      <c r="N399" s="253"/>
      <c r="O399" s="253"/>
      <c r="P399" s="115"/>
      <c r="Q399" s="115"/>
      <c r="R399" s="115"/>
      <c r="S399" s="115"/>
      <c r="T399" s="115"/>
      <c r="U399" s="115"/>
      <c r="V399" s="115"/>
      <c r="W399" s="115"/>
      <c r="X399" s="115"/>
      <c r="Y399" s="115"/>
      <c r="Z399" s="119"/>
      <c r="AA399" s="119"/>
      <c r="AB399" s="119"/>
      <c r="AC399" s="119"/>
      <c r="AD399" s="119"/>
      <c r="AE399" s="119"/>
      <c r="AF399" s="119"/>
      <c r="AG399" s="119"/>
      <c r="AH399" s="119"/>
      <c r="AI399" s="119"/>
      <c r="AJ399" s="119"/>
      <c r="AK399" s="119"/>
      <c r="AL399" s="119"/>
      <c r="AM399" s="119"/>
      <c r="AN399" s="119"/>
      <c r="AO399" s="119"/>
      <c r="AP399" s="119"/>
      <c r="AQ399" s="119"/>
      <c r="AR399" s="119"/>
      <c r="AS399" s="119"/>
      <c r="AT399" s="119"/>
      <c r="AU399" s="119"/>
      <c r="AV399" s="119"/>
      <c r="AW399" s="119"/>
      <c r="AX399" s="119"/>
      <c r="AY399" s="119"/>
      <c r="AZ399" s="119"/>
      <c r="BA399" s="119"/>
      <c r="BB399" s="119"/>
      <c r="BC399" s="119"/>
      <c r="BD399" s="119"/>
      <c r="BE399" s="119"/>
      <c r="BF399" s="119"/>
      <c r="BG399" s="119"/>
      <c r="BH399" s="119"/>
      <c r="BI399" s="119"/>
      <c r="BJ399" s="119"/>
      <c r="BK399" s="119"/>
      <c r="BL399" s="119"/>
      <c r="BM399" s="119"/>
      <c r="BN399" s="119"/>
      <c r="BO399" s="119"/>
    </row>
    <row r="400" spans="1:67" x14ac:dyDescent="0.2">
      <c r="D400" s="266">
        <f>D362</f>
        <v>2012</v>
      </c>
      <c r="E400" s="266">
        <f t="shared" ref="E400:H400" si="6">E362</f>
        <v>2013</v>
      </c>
      <c r="F400" s="266">
        <f t="shared" si="6"/>
        <v>2014</v>
      </c>
      <c r="G400" s="266">
        <f t="shared" si="6"/>
        <v>2015</v>
      </c>
      <c r="H400" s="266">
        <f t="shared" si="6"/>
        <v>2016</v>
      </c>
      <c r="I400" s="266">
        <f t="shared" ref="I400" si="7">I362</f>
        <v>2017</v>
      </c>
      <c r="K400" s="266">
        <f>D382</f>
        <v>2012</v>
      </c>
      <c r="L400" s="266">
        <f t="shared" ref="L400:M400" si="8">E382</f>
        <v>2013</v>
      </c>
      <c r="M400" s="266">
        <f t="shared" si="8"/>
        <v>2014</v>
      </c>
      <c r="N400" s="254"/>
      <c r="O400" s="254"/>
      <c r="P400" s="115"/>
      <c r="Q400" s="115"/>
      <c r="R400" s="115"/>
      <c r="S400" s="115"/>
      <c r="T400" s="115"/>
      <c r="U400" s="115"/>
      <c r="V400" s="115"/>
      <c r="W400" s="115"/>
      <c r="X400" s="115"/>
      <c r="Y400" s="115"/>
      <c r="Z400" s="119"/>
      <c r="AA400" s="119"/>
      <c r="AB400" s="119"/>
      <c r="AC400" s="119"/>
      <c r="AD400" s="119"/>
      <c r="AE400" s="119"/>
      <c r="AF400" s="119"/>
      <c r="AG400" s="119"/>
      <c r="AH400" s="119"/>
      <c r="AI400" s="119"/>
      <c r="AJ400" s="119"/>
      <c r="AK400" s="119"/>
      <c r="AL400" s="119"/>
      <c r="AM400" s="119"/>
      <c r="AN400" s="119"/>
      <c r="AO400" s="119"/>
      <c r="AP400" s="119"/>
      <c r="AQ400" s="119"/>
      <c r="AR400" s="119"/>
      <c r="AS400" s="119"/>
      <c r="AT400" s="119"/>
      <c r="AU400" s="119"/>
      <c r="AV400" s="119"/>
      <c r="AW400" s="119"/>
      <c r="AX400" s="119"/>
      <c r="AY400" s="119"/>
      <c r="AZ400" s="119"/>
      <c r="BA400" s="119"/>
      <c r="BB400" s="119"/>
      <c r="BC400" s="119"/>
      <c r="BD400" s="119"/>
      <c r="BE400" s="119"/>
      <c r="BF400" s="119"/>
      <c r="BG400" s="119"/>
      <c r="BH400" s="119"/>
      <c r="BI400" s="119"/>
      <c r="BJ400" s="119"/>
      <c r="BK400" s="119"/>
      <c r="BL400" s="119"/>
      <c r="BM400" s="119"/>
      <c r="BN400" s="119"/>
      <c r="BO400" s="119"/>
    </row>
    <row r="401" spans="2:67" x14ac:dyDescent="0.2">
      <c r="B401" s="255" t="s">
        <v>223</v>
      </c>
      <c r="D401" s="267" t="e">
        <f>D373/D374</f>
        <v>#DIV/0!</v>
      </c>
      <c r="E401" s="267" t="e">
        <f t="shared" ref="E401:I401" si="9">E373/E374</f>
        <v>#DIV/0!</v>
      </c>
      <c r="F401" s="267" t="e">
        <f t="shared" si="9"/>
        <v>#DIV/0!</v>
      </c>
      <c r="G401" s="267" t="e">
        <f t="shared" si="9"/>
        <v>#DIV/0!</v>
      </c>
      <c r="H401" s="267" t="e">
        <f t="shared" si="9"/>
        <v>#DIV/0!</v>
      </c>
      <c r="I401" s="267" t="e">
        <f t="shared" si="9"/>
        <v>#DIV/0!</v>
      </c>
      <c r="K401" s="267" t="e">
        <f>D393/D394</f>
        <v>#DIV/0!</v>
      </c>
      <c r="L401" s="267" t="e">
        <f t="shared" ref="L401:M401" si="10">E393/E394</f>
        <v>#DIV/0!</v>
      </c>
      <c r="M401" s="267" t="e">
        <f t="shared" si="10"/>
        <v>#DIV/0!</v>
      </c>
      <c r="N401" s="256"/>
      <c r="O401" s="257"/>
      <c r="P401" s="115"/>
      <c r="Q401" s="115"/>
      <c r="R401" s="115"/>
      <c r="S401" s="115"/>
      <c r="T401" s="115"/>
      <c r="U401" s="115"/>
      <c r="V401" s="115"/>
      <c r="W401" s="115"/>
      <c r="X401" s="115"/>
      <c r="Y401" s="115"/>
      <c r="Z401" s="119"/>
      <c r="AA401" s="119"/>
      <c r="AB401" s="119"/>
      <c r="AC401" s="119"/>
      <c r="AD401" s="119"/>
      <c r="AE401" s="119"/>
      <c r="AF401" s="119"/>
      <c r="AG401" s="119"/>
      <c r="AH401" s="119"/>
      <c r="AI401" s="119"/>
      <c r="AJ401" s="119"/>
      <c r="AK401" s="119"/>
      <c r="AL401" s="119"/>
      <c r="AM401" s="119"/>
      <c r="AN401" s="119"/>
      <c r="AO401" s="119"/>
      <c r="AP401" s="119"/>
      <c r="AQ401" s="119"/>
      <c r="AR401" s="119"/>
      <c r="AS401" s="119"/>
      <c r="AT401" s="119"/>
      <c r="AU401" s="119"/>
      <c r="AV401" s="119"/>
      <c r="AW401" s="119"/>
      <c r="AX401" s="119"/>
      <c r="AY401" s="119"/>
      <c r="AZ401" s="119"/>
      <c r="BA401" s="119"/>
      <c r="BB401" s="119"/>
      <c r="BC401" s="119"/>
      <c r="BD401" s="119"/>
      <c r="BE401" s="119"/>
      <c r="BF401" s="119"/>
      <c r="BG401" s="119"/>
      <c r="BH401" s="119"/>
      <c r="BI401" s="119"/>
      <c r="BJ401" s="119"/>
      <c r="BK401" s="119"/>
      <c r="BL401" s="119"/>
      <c r="BM401" s="119"/>
      <c r="BN401" s="119"/>
      <c r="BO401" s="119"/>
    </row>
    <row r="402" spans="2:67" x14ac:dyDescent="0.2">
      <c r="B402" s="255" t="s">
        <v>224</v>
      </c>
      <c r="D402" s="267" t="e">
        <f>(D373-D369)/D374</f>
        <v>#DIV/0!</v>
      </c>
      <c r="E402" s="267" t="e">
        <f t="shared" ref="E402:I402" si="11">(E373-E369)/E374</f>
        <v>#DIV/0!</v>
      </c>
      <c r="F402" s="267" t="e">
        <f t="shared" si="11"/>
        <v>#DIV/0!</v>
      </c>
      <c r="G402" s="267" t="e">
        <f t="shared" si="11"/>
        <v>#DIV/0!</v>
      </c>
      <c r="H402" s="267" t="e">
        <f t="shared" si="11"/>
        <v>#DIV/0!</v>
      </c>
      <c r="I402" s="267" t="e">
        <f t="shared" si="11"/>
        <v>#DIV/0!</v>
      </c>
      <c r="K402" s="267" t="e">
        <f>(D393-D389)/D394</f>
        <v>#DIV/0!</v>
      </c>
      <c r="L402" s="267" t="e">
        <f t="shared" ref="L402:M402" si="12">(E393-E389)/E394</f>
        <v>#DIV/0!</v>
      </c>
      <c r="M402" s="267" t="e">
        <f t="shared" si="12"/>
        <v>#DIV/0!</v>
      </c>
      <c r="N402" s="256"/>
      <c r="O402" s="257"/>
      <c r="P402" s="115"/>
      <c r="Q402" s="115"/>
      <c r="R402" s="115"/>
      <c r="S402" s="115"/>
      <c r="T402" s="115"/>
      <c r="U402" s="115"/>
      <c r="V402" s="115"/>
      <c r="W402" s="115"/>
      <c r="X402" s="115"/>
      <c r="Y402" s="115"/>
      <c r="Z402" s="119"/>
      <c r="AA402" s="119"/>
      <c r="AB402" s="119"/>
      <c r="AC402" s="119"/>
      <c r="AD402" s="119"/>
      <c r="AE402" s="119"/>
      <c r="AF402" s="119"/>
      <c r="AG402" s="119"/>
      <c r="AH402" s="119"/>
      <c r="AI402" s="119"/>
      <c r="AJ402" s="119"/>
      <c r="AK402" s="119"/>
      <c r="AL402" s="119"/>
      <c r="AM402" s="119"/>
      <c r="AN402" s="119"/>
      <c r="AO402" s="119"/>
      <c r="AP402" s="119"/>
      <c r="AQ402" s="119"/>
      <c r="AR402" s="119"/>
      <c r="AS402" s="119"/>
      <c r="AT402" s="119"/>
      <c r="AU402" s="119"/>
      <c r="AV402" s="119"/>
      <c r="AW402" s="119"/>
      <c r="AX402" s="119"/>
      <c r="AY402" s="119"/>
      <c r="AZ402" s="119"/>
      <c r="BA402" s="119"/>
      <c r="BB402" s="119"/>
      <c r="BC402" s="119"/>
      <c r="BD402" s="119"/>
      <c r="BE402" s="119"/>
      <c r="BF402" s="119"/>
      <c r="BG402" s="119"/>
      <c r="BH402" s="119"/>
      <c r="BI402" s="119"/>
      <c r="BJ402" s="119"/>
      <c r="BK402" s="119"/>
      <c r="BL402" s="119"/>
      <c r="BM402" s="119"/>
      <c r="BN402" s="119"/>
      <c r="BO402" s="119"/>
    </row>
    <row r="403" spans="2:67" x14ac:dyDescent="0.2">
      <c r="B403" s="255" t="s">
        <v>225</v>
      </c>
      <c r="D403" s="267" t="e">
        <f>D370/D371</f>
        <v>#DIV/0!</v>
      </c>
      <c r="E403" s="267" t="e">
        <f t="shared" ref="E403:I403" si="13">E370/E371</f>
        <v>#DIV/0!</v>
      </c>
      <c r="F403" s="267" t="e">
        <f t="shared" si="13"/>
        <v>#DIV/0!</v>
      </c>
      <c r="G403" s="267" t="e">
        <f t="shared" si="13"/>
        <v>#DIV/0!</v>
      </c>
      <c r="H403" s="267" t="e">
        <f t="shared" si="13"/>
        <v>#DIV/0!</v>
      </c>
      <c r="I403" s="267" t="e">
        <f t="shared" si="13"/>
        <v>#DIV/0!</v>
      </c>
      <c r="K403" s="267" t="e">
        <f>D390/D391</f>
        <v>#DIV/0!</v>
      </c>
      <c r="L403" s="267" t="e">
        <f t="shared" ref="L403:M403" si="14">E390/E391</f>
        <v>#DIV/0!</v>
      </c>
      <c r="M403" s="267" t="e">
        <f t="shared" si="14"/>
        <v>#DIV/0!</v>
      </c>
      <c r="N403" s="256"/>
      <c r="O403" s="257"/>
      <c r="P403" s="115"/>
      <c r="Q403" s="115"/>
      <c r="R403" s="115"/>
      <c r="S403" s="115"/>
      <c r="T403" s="115"/>
      <c r="U403" s="115"/>
      <c r="V403" s="115"/>
      <c r="W403" s="115"/>
      <c r="X403" s="115"/>
      <c r="Y403" s="115"/>
      <c r="Z403" s="119"/>
      <c r="AA403" s="119"/>
      <c r="AB403" s="119"/>
      <c r="AC403" s="119"/>
      <c r="AD403" s="119"/>
      <c r="AE403" s="119"/>
      <c r="AF403" s="119"/>
      <c r="AG403" s="119"/>
      <c r="AH403" s="119"/>
      <c r="AI403" s="119"/>
      <c r="AJ403" s="119"/>
      <c r="AK403" s="119"/>
      <c r="AL403" s="119"/>
      <c r="AM403" s="119"/>
      <c r="AN403" s="119"/>
      <c r="AO403" s="119"/>
      <c r="AP403" s="119"/>
      <c r="AQ403" s="119"/>
      <c r="AR403" s="119"/>
      <c r="AS403" s="119"/>
      <c r="AT403" s="119"/>
      <c r="AU403" s="119"/>
      <c r="AV403" s="119"/>
      <c r="AW403" s="119"/>
      <c r="AX403" s="119"/>
      <c r="AY403" s="119"/>
      <c r="AZ403" s="119"/>
      <c r="BA403" s="119"/>
      <c r="BB403" s="119"/>
      <c r="BC403" s="119"/>
      <c r="BD403" s="119"/>
      <c r="BE403" s="119"/>
      <c r="BF403" s="119"/>
      <c r="BG403" s="119"/>
      <c r="BH403" s="119"/>
      <c r="BI403" s="119"/>
      <c r="BJ403" s="119"/>
      <c r="BK403" s="119"/>
      <c r="BL403" s="119"/>
      <c r="BM403" s="119"/>
      <c r="BN403" s="119"/>
      <c r="BO403" s="119"/>
    </row>
    <row r="404" spans="2:67" x14ac:dyDescent="0.2">
      <c r="B404" s="255" t="s">
        <v>217</v>
      </c>
      <c r="D404" s="267" t="e">
        <f>D363/D369</f>
        <v>#DIV/0!</v>
      </c>
      <c r="E404" s="267" t="e">
        <f t="shared" ref="E404:I404" si="15">E363/E369</f>
        <v>#DIV/0!</v>
      </c>
      <c r="F404" s="267" t="e">
        <f t="shared" si="15"/>
        <v>#DIV/0!</v>
      </c>
      <c r="G404" s="267" t="e">
        <f t="shared" si="15"/>
        <v>#DIV/0!</v>
      </c>
      <c r="H404" s="267" t="e">
        <f t="shared" si="15"/>
        <v>#DIV/0!</v>
      </c>
      <c r="I404" s="267" t="e">
        <f t="shared" si="15"/>
        <v>#DIV/0!</v>
      </c>
      <c r="K404" s="267" t="e">
        <f>D383/D389</f>
        <v>#DIV/0!</v>
      </c>
      <c r="L404" s="267" t="e">
        <f t="shared" ref="L404:M404" si="16">E383/E389</f>
        <v>#DIV/0!</v>
      </c>
      <c r="M404" s="267" t="e">
        <f t="shared" si="16"/>
        <v>#DIV/0!</v>
      </c>
      <c r="N404" s="256"/>
      <c r="O404" s="257"/>
      <c r="P404" s="115"/>
      <c r="Q404" s="115"/>
      <c r="R404" s="115"/>
      <c r="S404" s="115"/>
      <c r="T404" s="115"/>
      <c r="U404" s="115"/>
      <c r="V404" s="115"/>
      <c r="W404" s="115"/>
      <c r="X404" s="115"/>
      <c r="Y404" s="115"/>
      <c r="Z404" s="119"/>
      <c r="AA404" s="119"/>
      <c r="AB404" s="119"/>
      <c r="AC404" s="119"/>
      <c r="AD404" s="119"/>
      <c r="AE404" s="119"/>
      <c r="AF404" s="119"/>
      <c r="AG404" s="119"/>
      <c r="AH404" s="119"/>
      <c r="AI404" s="119"/>
      <c r="AJ404" s="119"/>
      <c r="AK404" s="119"/>
      <c r="AL404" s="119"/>
      <c r="AM404" s="119"/>
      <c r="AN404" s="119"/>
      <c r="AO404" s="119"/>
      <c r="AP404" s="119"/>
      <c r="AQ404" s="119"/>
      <c r="AR404" s="119"/>
      <c r="AS404" s="119"/>
      <c r="AT404" s="119"/>
      <c r="AU404" s="119"/>
      <c r="AV404" s="119"/>
      <c r="AW404" s="119"/>
      <c r="AX404" s="119"/>
      <c r="AY404" s="119"/>
      <c r="AZ404" s="119"/>
      <c r="BA404" s="119"/>
      <c r="BB404" s="119"/>
      <c r="BC404" s="119"/>
      <c r="BD404" s="119"/>
      <c r="BE404" s="119"/>
      <c r="BF404" s="119"/>
      <c r="BG404" s="119"/>
      <c r="BH404" s="119"/>
      <c r="BI404" s="119"/>
      <c r="BJ404" s="119"/>
      <c r="BK404" s="119"/>
      <c r="BL404" s="119"/>
      <c r="BM404" s="119"/>
      <c r="BN404" s="119"/>
      <c r="BO404" s="119"/>
    </row>
    <row r="405" spans="2:67" ht="13.5" customHeight="1" x14ac:dyDescent="0.2">
      <c r="B405" s="255" t="s">
        <v>226</v>
      </c>
      <c r="D405" s="267" t="e">
        <f>D363/D365</f>
        <v>#DIV/0!</v>
      </c>
      <c r="E405" s="267" t="e">
        <f t="shared" ref="E405:I405" si="17">E363/E365</f>
        <v>#DIV/0!</v>
      </c>
      <c r="F405" s="267" t="e">
        <f t="shared" si="17"/>
        <v>#DIV/0!</v>
      </c>
      <c r="G405" s="267" t="e">
        <f t="shared" si="17"/>
        <v>#DIV/0!</v>
      </c>
      <c r="H405" s="267" t="e">
        <f t="shared" si="17"/>
        <v>#DIV/0!</v>
      </c>
      <c r="I405" s="267" t="e">
        <f t="shared" si="17"/>
        <v>#DIV/0!</v>
      </c>
      <c r="K405" s="267" t="e">
        <f>D383/D385</f>
        <v>#DIV/0!</v>
      </c>
      <c r="L405" s="267" t="e">
        <f t="shared" ref="L405:M405" si="18">E383/E385</f>
        <v>#DIV/0!</v>
      </c>
      <c r="M405" s="267" t="e">
        <f t="shared" si="18"/>
        <v>#DIV/0!</v>
      </c>
      <c r="N405" s="256"/>
      <c r="O405" s="257"/>
      <c r="P405" s="115"/>
      <c r="Q405" s="115"/>
      <c r="R405" s="115"/>
      <c r="S405" s="115"/>
      <c r="T405" s="115"/>
      <c r="U405" s="115"/>
      <c r="V405" s="115"/>
      <c r="W405" s="115"/>
      <c r="X405" s="115"/>
      <c r="Y405" s="115"/>
      <c r="Z405" s="119"/>
      <c r="AA405" s="119"/>
      <c r="AB405" s="119"/>
      <c r="AC405" s="119"/>
      <c r="AD405" s="119"/>
      <c r="AE405" s="119"/>
      <c r="AF405" s="119"/>
      <c r="AG405" s="119"/>
      <c r="AH405" s="119"/>
      <c r="AI405" s="119"/>
      <c r="AJ405" s="119"/>
      <c r="AK405" s="119"/>
      <c r="AL405" s="119"/>
      <c r="AM405" s="119"/>
      <c r="AN405" s="119"/>
      <c r="AO405" s="119"/>
      <c r="AP405" s="119"/>
      <c r="AQ405" s="119"/>
      <c r="AR405" s="119"/>
      <c r="AS405" s="119"/>
      <c r="AT405" s="119"/>
      <c r="AU405" s="119"/>
      <c r="AV405" s="119"/>
      <c r="AW405" s="119"/>
      <c r="AX405" s="119"/>
      <c r="AY405" s="119"/>
      <c r="AZ405" s="119"/>
      <c r="BA405" s="119"/>
      <c r="BB405" s="119"/>
      <c r="BC405" s="119"/>
      <c r="BD405" s="119"/>
      <c r="BE405" s="119"/>
      <c r="BF405" s="119"/>
      <c r="BG405" s="119"/>
      <c r="BH405" s="119"/>
      <c r="BI405" s="119"/>
      <c r="BJ405" s="119"/>
      <c r="BK405" s="119"/>
      <c r="BL405" s="119"/>
      <c r="BM405" s="119"/>
      <c r="BN405" s="119"/>
      <c r="BO405" s="119"/>
    </row>
    <row r="406" spans="2:67" x14ac:dyDescent="0.2">
      <c r="B406" s="255" t="s">
        <v>221</v>
      </c>
      <c r="D406" s="267" t="e">
        <f>D363/D375</f>
        <v>#DIV/0!</v>
      </c>
      <c r="E406" s="267" t="e">
        <f t="shared" ref="E406:I406" si="19">E363/E375</f>
        <v>#DIV/0!</v>
      </c>
      <c r="F406" s="267" t="e">
        <f t="shared" si="19"/>
        <v>#DIV/0!</v>
      </c>
      <c r="G406" s="267" t="e">
        <f t="shared" si="19"/>
        <v>#DIV/0!</v>
      </c>
      <c r="H406" s="267" t="e">
        <f t="shared" si="19"/>
        <v>#DIV/0!</v>
      </c>
      <c r="I406" s="267" t="e">
        <f t="shared" si="19"/>
        <v>#DIV/0!</v>
      </c>
      <c r="K406" s="267" t="e">
        <f>D383/D395</f>
        <v>#DIV/0!</v>
      </c>
      <c r="L406" s="267" t="e">
        <f t="shared" ref="L406:M406" si="20">E383/E395</f>
        <v>#DIV/0!</v>
      </c>
      <c r="M406" s="267" t="e">
        <f t="shared" si="20"/>
        <v>#DIV/0!</v>
      </c>
      <c r="N406" s="256"/>
      <c r="O406" s="257"/>
      <c r="P406" s="115"/>
      <c r="Q406" s="115"/>
      <c r="R406" s="115"/>
      <c r="S406" s="115"/>
      <c r="T406" s="115"/>
      <c r="U406" s="115"/>
      <c r="V406" s="115"/>
      <c r="W406" s="115"/>
      <c r="X406" s="115"/>
      <c r="Y406" s="115"/>
      <c r="Z406" s="119"/>
      <c r="AA406" s="119"/>
      <c r="AB406" s="119"/>
      <c r="AC406" s="119"/>
      <c r="AD406" s="119"/>
      <c r="AE406" s="119"/>
      <c r="AF406" s="119"/>
      <c r="AG406" s="119"/>
      <c r="AH406" s="119"/>
      <c r="AI406" s="119"/>
      <c r="AJ406" s="119"/>
      <c r="AK406" s="119"/>
      <c r="AL406" s="119"/>
      <c r="AM406" s="119"/>
      <c r="AN406" s="119"/>
      <c r="AO406" s="119"/>
      <c r="AP406" s="119"/>
      <c r="AQ406" s="119"/>
      <c r="AR406" s="119"/>
      <c r="AS406" s="119"/>
      <c r="AT406" s="119"/>
      <c r="AU406" s="119"/>
      <c r="AV406" s="119"/>
      <c r="AW406" s="119"/>
      <c r="AX406" s="119"/>
      <c r="AY406" s="119"/>
      <c r="AZ406" s="119"/>
      <c r="BA406" s="119"/>
      <c r="BB406" s="119"/>
      <c r="BC406" s="119"/>
      <c r="BD406" s="119"/>
      <c r="BE406" s="119"/>
      <c r="BF406" s="119"/>
      <c r="BG406" s="119"/>
      <c r="BH406" s="119"/>
      <c r="BI406" s="119"/>
      <c r="BJ406" s="119"/>
      <c r="BK406" s="119"/>
      <c r="BL406" s="119"/>
      <c r="BM406" s="119"/>
      <c r="BN406" s="119"/>
      <c r="BO406" s="119"/>
    </row>
    <row r="407" spans="2:67" x14ac:dyDescent="0.2">
      <c r="B407" s="255" t="s">
        <v>222</v>
      </c>
      <c r="D407" s="267" t="e">
        <f>D375/(D363/365)</f>
        <v>#DIV/0!</v>
      </c>
      <c r="E407" s="267" t="e">
        <f t="shared" ref="E407:I407" si="21">E375/(E363/365)</f>
        <v>#DIV/0!</v>
      </c>
      <c r="F407" s="267" t="e">
        <f t="shared" si="21"/>
        <v>#DIV/0!</v>
      </c>
      <c r="G407" s="267" t="e">
        <f t="shared" si="21"/>
        <v>#DIV/0!</v>
      </c>
      <c r="H407" s="267" t="e">
        <f t="shared" si="21"/>
        <v>#DIV/0!</v>
      </c>
      <c r="I407" s="267" t="e">
        <f t="shared" si="21"/>
        <v>#DIV/0!</v>
      </c>
      <c r="K407" s="267" t="e">
        <f>D395/(D383/365)</f>
        <v>#DIV/0!</v>
      </c>
      <c r="L407" s="267" t="e">
        <f t="shared" ref="L407:M407" si="22">E395/(E383/365)</f>
        <v>#DIV/0!</v>
      </c>
      <c r="M407" s="267" t="e">
        <f t="shared" si="22"/>
        <v>#DIV/0!</v>
      </c>
      <c r="N407" s="256"/>
      <c r="O407" s="258"/>
      <c r="P407" s="115"/>
      <c r="Q407" s="115"/>
      <c r="R407" s="115"/>
      <c r="S407" s="115"/>
      <c r="T407" s="115"/>
      <c r="U407" s="115"/>
      <c r="V407" s="115"/>
      <c r="W407" s="115"/>
      <c r="X407" s="115"/>
      <c r="Y407" s="115"/>
      <c r="Z407" s="119"/>
      <c r="AA407" s="119"/>
      <c r="AB407" s="119"/>
      <c r="AC407" s="119"/>
      <c r="AD407" s="119"/>
      <c r="AE407" s="119"/>
      <c r="AF407" s="119"/>
      <c r="AG407" s="119"/>
      <c r="AH407" s="119"/>
      <c r="AI407" s="119"/>
      <c r="AJ407" s="119"/>
      <c r="AK407" s="119"/>
      <c r="AL407" s="119"/>
      <c r="AM407" s="119"/>
      <c r="AN407" s="119"/>
      <c r="AO407" s="119"/>
      <c r="AP407" s="119"/>
      <c r="AQ407" s="119"/>
      <c r="AR407" s="119"/>
      <c r="AS407" s="119"/>
      <c r="AT407" s="119"/>
      <c r="AU407" s="119"/>
      <c r="AV407" s="119"/>
      <c r="AW407" s="119"/>
      <c r="AX407" s="119"/>
      <c r="AY407" s="119"/>
      <c r="AZ407" s="119"/>
      <c r="BA407" s="119"/>
      <c r="BB407" s="119"/>
      <c r="BC407" s="119"/>
      <c r="BD407" s="119"/>
      <c r="BE407" s="119"/>
      <c r="BF407" s="119"/>
      <c r="BG407" s="119"/>
      <c r="BH407" s="119"/>
      <c r="BI407" s="119"/>
      <c r="BJ407" s="119"/>
      <c r="BK407" s="119"/>
      <c r="BL407" s="119"/>
      <c r="BM407" s="119"/>
      <c r="BN407" s="119"/>
      <c r="BO407" s="119"/>
    </row>
    <row r="408" spans="2:67" x14ac:dyDescent="0.2">
      <c r="B408" s="255" t="s">
        <v>227</v>
      </c>
      <c r="D408" s="267" t="e">
        <f>(D363-D372)/D363</f>
        <v>#DIV/0!</v>
      </c>
      <c r="E408" s="267" t="e">
        <f t="shared" ref="E408:I408" si="23">(E363-E372)/E363</f>
        <v>#DIV/0!</v>
      </c>
      <c r="F408" s="267" t="e">
        <f t="shared" si="23"/>
        <v>#DIV/0!</v>
      </c>
      <c r="G408" s="267" t="e">
        <f t="shared" si="23"/>
        <v>#DIV/0!</v>
      </c>
      <c r="H408" s="267" t="e">
        <f t="shared" si="23"/>
        <v>#DIV/0!</v>
      </c>
      <c r="I408" s="267" t="e">
        <f t="shared" si="23"/>
        <v>#DIV/0!</v>
      </c>
      <c r="K408" s="267" t="e">
        <f>(D383-D392)/D383</f>
        <v>#DIV/0!</v>
      </c>
      <c r="L408" s="267" t="e">
        <f t="shared" ref="L408:M408" si="24">(E383-E392)/E383</f>
        <v>#DIV/0!</v>
      </c>
      <c r="M408" s="267" t="e">
        <f t="shared" si="24"/>
        <v>#DIV/0!</v>
      </c>
      <c r="N408" s="256"/>
      <c r="O408" s="258"/>
      <c r="P408" s="115"/>
      <c r="Q408" s="115"/>
      <c r="R408" s="115"/>
      <c r="S408" s="115"/>
      <c r="T408" s="115"/>
      <c r="U408" s="115"/>
      <c r="V408" s="115"/>
      <c r="W408" s="115"/>
      <c r="X408" s="115"/>
      <c r="Y408" s="115"/>
      <c r="Z408" s="119"/>
      <c r="AA408" s="119"/>
      <c r="AB408" s="119"/>
      <c r="AC408" s="119"/>
      <c r="AD408" s="119"/>
      <c r="AE408" s="119"/>
      <c r="AF408" s="119"/>
      <c r="AG408" s="119"/>
      <c r="AH408" s="119"/>
      <c r="AI408" s="119"/>
      <c r="AJ408" s="119"/>
      <c r="AK408" s="119"/>
      <c r="AL408" s="119"/>
      <c r="AM408" s="119"/>
      <c r="AN408" s="119"/>
      <c r="AO408" s="119"/>
      <c r="AP408" s="119"/>
      <c r="AQ408" s="119"/>
      <c r="AR408" s="119"/>
      <c r="AS408" s="119"/>
      <c r="AT408" s="119"/>
      <c r="AU408" s="119"/>
      <c r="AV408" s="119"/>
      <c r="AW408" s="119"/>
      <c r="AX408" s="119"/>
      <c r="AY408" s="119"/>
      <c r="AZ408" s="119"/>
      <c r="BA408" s="119"/>
      <c r="BB408" s="119"/>
      <c r="BC408" s="119"/>
      <c r="BD408" s="119"/>
      <c r="BE408" s="119"/>
      <c r="BF408" s="119"/>
      <c r="BG408" s="119"/>
      <c r="BH408" s="119"/>
      <c r="BI408" s="119"/>
      <c r="BJ408" s="119"/>
      <c r="BK408" s="119"/>
      <c r="BL408" s="119"/>
      <c r="BM408" s="119"/>
      <c r="BN408" s="119"/>
      <c r="BO408" s="119"/>
    </row>
    <row r="409" spans="2:67" x14ac:dyDescent="0.2">
      <c r="B409" s="255" t="s">
        <v>228</v>
      </c>
      <c r="D409" s="267" t="e">
        <f>D364/D363</f>
        <v>#DIV/0!</v>
      </c>
      <c r="E409" s="267" t="e">
        <f t="shared" ref="E409:I409" si="25">E364/E363</f>
        <v>#DIV/0!</v>
      </c>
      <c r="F409" s="267" t="e">
        <f t="shared" si="25"/>
        <v>#DIV/0!</v>
      </c>
      <c r="G409" s="267" t="e">
        <f t="shared" si="25"/>
        <v>#DIV/0!</v>
      </c>
      <c r="H409" s="267" t="e">
        <f t="shared" si="25"/>
        <v>#DIV/0!</v>
      </c>
      <c r="I409" s="267" t="e">
        <f t="shared" si="25"/>
        <v>#DIV/0!</v>
      </c>
      <c r="K409" s="267" t="e">
        <f>D384/D383</f>
        <v>#DIV/0!</v>
      </c>
      <c r="L409" s="267" t="e">
        <f t="shared" ref="L409:M409" si="26">E384/E383</f>
        <v>#DIV/0!</v>
      </c>
      <c r="M409" s="267" t="e">
        <f t="shared" si="26"/>
        <v>#DIV/0!</v>
      </c>
      <c r="N409" s="256"/>
      <c r="O409" s="258"/>
      <c r="P409" s="115"/>
      <c r="Q409" s="115"/>
      <c r="R409" s="115"/>
      <c r="S409" s="115"/>
      <c r="T409" s="115"/>
      <c r="U409" s="115"/>
      <c r="V409" s="115"/>
      <c r="W409" s="115"/>
      <c r="X409" s="115"/>
      <c r="Y409" s="115"/>
      <c r="Z409" s="119"/>
      <c r="AA409" s="119"/>
      <c r="AB409" s="119"/>
      <c r="AC409" s="119"/>
      <c r="AD409" s="119"/>
      <c r="AE409" s="119"/>
      <c r="AF409" s="119"/>
      <c r="AG409" s="119"/>
      <c r="AH409" s="119"/>
      <c r="AI409" s="119"/>
      <c r="AJ409" s="119"/>
      <c r="AK409" s="119"/>
      <c r="AL409" s="119"/>
      <c r="AM409" s="119"/>
      <c r="AN409" s="119"/>
      <c r="AO409" s="119"/>
      <c r="AP409" s="119"/>
      <c r="AQ409" s="119"/>
      <c r="AR409" s="119"/>
      <c r="AS409" s="119"/>
      <c r="AT409" s="119"/>
      <c r="AU409" s="119"/>
      <c r="AV409" s="119"/>
      <c r="AW409" s="119"/>
      <c r="AX409" s="119"/>
      <c r="AY409" s="119"/>
      <c r="AZ409" s="119"/>
      <c r="BA409" s="119"/>
      <c r="BB409" s="119"/>
      <c r="BC409" s="119"/>
      <c r="BD409" s="119"/>
      <c r="BE409" s="119"/>
      <c r="BF409" s="119"/>
      <c r="BG409" s="119"/>
      <c r="BH409" s="119"/>
      <c r="BI409" s="119"/>
      <c r="BJ409" s="119"/>
      <c r="BK409" s="119"/>
      <c r="BL409" s="119"/>
      <c r="BM409" s="119"/>
      <c r="BN409" s="119"/>
      <c r="BO409" s="119"/>
    </row>
    <row r="410" spans="2:67" x14ac:dyDescent="0.2">
      <c r="B410" s="255" t="s">
        <v>229</v>
      </c>
      <c r="D410" s="267" t="e">
        <f>D364/D365</f>
        <v>#DIV/0!</v>
      </c>
      <c r="E410" s="267" t="e">
        <f t="shared" ref="E410:I410" si="27">E364/E365</f>
        <v>#DIV/0!</v>
      </c>
      <c r="F410" s="267" t="e">
        <f t="shared" si="27"/>
        <v>#DIV/0!</v>
      </c>
      <c r="G410" s="267" t="e">
        <f t="shared" si="27"/>
        <v>#DIV/0!</v>
      </c>
      <c r="H410" s="267" t="e">
        <f t="shared" si="27"/>
        <v>#DIV/0!</v>
      </c>
      <c r="I410" s="267" t="e">
        <f t="shared" si="27"/>
        <v>#DIV/0!</v>
      </c>
      <c r="K410" s="267" t="e">
        <f>D384/D385</f>
        <v>#DIV/0!</v>
      </c>
      <c r="L410" s="267" t="e">
        <f t="shared" ref="L410:M410" si="28">E384/E385</f>
        <v>#DIV/0!</v>
      </c>
      <c r="M410" s="267" t="e">
        <f t="shared" si="28"/>
        <v>#DIV/0!</v>
      </c>
      <c r="N410" s="256"/>
      <c r="O410" s="258"/>
      <c r="P410" s="115"/>
      <c r="Q410" s="115"/>
      <c r="R410" s="115"/>
      <c r="S410" s="115"/>
      <c r="T410" s="115"/>
      <c r="U410" s="115"/>
      <c r="V410" s="115"/>
      <c r="W410" s="115"/>
      <c r="X410" s="115"/>
      <c r="Y410" s="115"/>
      <c r="Z410" s="119"/>
      <c r="AA410" s="119"/>
      <c r="AB410" s="119"/>
      <c r="AC410" s="119"/>
      <c r="AD410" s="119"/>
      <c r="AE410" s="119"/>
      <c r="AF410" s="119"/>
      <c r="AG410" s="119"/>
      <c r="AH410" s="119"/>
      <c r="AI410" s="119"/>
      <c r="AJ410" s="119"/>
      <c r="AK410" s="119"/>
      <c r="AL410" s="119"/>
      <c r="AM410" s="119"/>
      <c r="AN410" s="119"/>
      <c r="AO410" s="119"/>
      <c r="AP410" s="119"/>
      <c r="AQ410" s="119"/>
      <c r="AR410" s="119"/>
      <c r="AS410" s="119"/>
      <c r="AT410" s="119"/>
      <c r="AU410" s="119"/>
      <c r="AV410" s="119"/>
      <c r="AW410" s="119"/>
      <c r="AX410" s="119"/>
      <c r="AY410" s="119"/>
      <c r="AZ410" s="119"/>
      <c r="BA410" s="119"/>
      <c r="BB410" s="119"/>
      <c r="BC410" s="119"/>
      <c r="BD410" s="119"/>
      <c r="BE410" s="119"/>
      <c r="BF410" s="119"/>
      <c r="BG410" s="119"/>
      <c r="BH410" s="119"/>
      <c r="BI410" s="119"/>
      <c r="BJ410" s="119"/>
      <c r="BK410" s="119"/>
      <c r="BL410" s="119"/>
      <c r="BM410" s="119"/>
      <c r="BN410" s="119"/>
      <c r="BO410" s="119"/>
    </row>
    <row r="411" spans="2:67" x14ac:dyDescent="0.2">
      <c r="B411" s="255" t="s">
        <v>230</v>
      </c>
      <c r="D411" s="267" t="e">
        <f>D364/D371</f>
        <v>#DIV/0!</v>
      </c>
      <c r="E411" s="267" t="e">
        <f t="shared" ref="E411:I411" si="29">E364/E371</f>
        <v>#DIV/0!</v>
      </c>
      <c r="F411" s="267" t="e">
        <f t="shared" si="29"/>
        <v>#DIV/0!</v>
      </c>
      <c r="G411" s="267" t="e">
        <f t="shared" si="29"/>
        <v>#DIV/0!</v>
      </c>
      <c r="H411" s="267" t="e">
        <f t="shared" si="29"/>
        <v>#DIV/0!</v>
      </c>
      <c r="I411" s="267" t="e">
        <f t="shared" si="29"/>
        <v>#DIV/0!</v>
      </c>
      <c r="K411" s="267" t="e">
        <f>D384/D391</f>
        <v>#DIV/0!</v>
      </c>
      <c r="L411" s="267" t="e">
        <f t="shared" ref="L411:M411" si="30">E384/E391</f>
        <v>#DIV/0!</v>
      </c>
      <c r="M411" s="267" t="e">
        <f t="shared" si="30"/>
        <v>#DIV/0!</v>
      </c>
      <c r="N411" s="256"/>
      <c r="O411" s="258"/>
      <c r="P411" s="115"/>
      <c r="Q411" s="115"/>
      <c r="R411" s="115"/>
      <c r="S411" s="115"/>
      <c r="T411" s="115"/>
      <c r="U411" s="115"/>
      <c r="V411" s="115"/>
      <c r="W411" s="115"/>
      <c r="X411" s="115"/>
      <c r="Y411" s="115"/>
      <c r="Z411" s="119"/>
      <c r="AA411" s="119"/>
      <c r="AB411" s="119"/>
      <c r="AC411" s="119"/>
      <c r="AD411" s="119"/>
      <c r="AE411" s="119"/>
      <c r="AF411" s="119"/>
      <c r="AG411" s="119"/>
      <c r="AH411" s="119"/>
      <c r="AI411" s="119"/>
      <c r="AJ411" s="119"/>
      <c r="AK411" s="119"/>
      <c r="AL411" s="119"/>
      <c r="AM411" s="119"/>
      <c r="AN411" s="119"/>
      <c r="AO411" s="119"/>
      <c r="AP411" s="119"/>
      <c r="AQ411" s="119"/>
      <c r="AR411" s="119"/>
      <c r="AS411" s="119"/>
      <c r="AT411" s="119"/>
      <c r="AU411" s="119"/>
      <c r="AV411" s="119"/>
      <c r="AW411" s="119"/>
      <c r="AX411" s="119"/>
      <c r="AY411" s="119"/>
      <c r="AZ411" s="119"/>
      <c r="BA411" s="119"/>
      <c r="BB411" s="119"/>
      <c r="BC411" s="119"/>
      <c r="BD411" s="119"/>
      <c r="BE411" s="119"/>
      <c r="BF411" s="119"/>
      <c r="BG411" s="119"/>
      <c r="BH411" s="119"/>
      <c r="BI411" s="119"/>
      <c r="BJ411" s="119"/>
      <c r="BK411" s="119"/>
      <c r="BL411" s="119"/>
      <c r="BM411" s="119"/>
      <c r="BN411" s="119"/>
      <c r="BO411" s="119"/>
    </row>
    <row r="412" spans="2:67" x14ac:dyDescent="0.2">
      <c r="L412" s="119"/>
      <c r="M412" s="115"/>
      <c r="N412" s="198"/>
      <c r="O412" s="198"/>
      <c r="P412" s="115"/>
      <c r="Q412" s="115"/>
      <c r="R412" s="115"/>
      <c r="S412" s="115"/>
      <c r="T412" s="115"/>
      <c r="U412" s="115"/>
      <c r="V412" s="115"/>
      <c r="W412" s="115"/>
      <c r="X412" s="115"/>
      <c r="Y412" s="115"/>
      <c r="Z412" s="119"/>
      <c r="AA412" s="119"/>
      <c r="AB412" s="119"/>
      <c r="AC412" s="119"/>
      <c r="AD412" s="119"/>
      <c r="AE412" s="119"/>
      <c r="AF412" s="119"/>
      <c r="AG412" s="119"/>
      <c r="AH412" s="119"/>
      <c r="AI412" s="119"/>
      <c r="AJ412" s="119"/>
      <c r="AK412" s="119"/>
      <c r="AL412" s="119"/>
      <c r="AM412" s="119"/>
      <c r="AN412" s="119"/>
      <c r="AO412" s="119"/>
      <c r="AP412" s="119"/>
      <c r="AQ412" s="119"/>
      <c r="AR412" s="119"/>
      <c r="AS412" s="119"/>
      <c r="AT412" s="119"/>
      <c r="AU412" s="119"/>
      <c r="AV412" s="119"/>
      <c r="AW412" s="119"/>
      <c r="AX412" s="119"/>
      <c r="AY412" s="119"/>
      <c r="AZ412" s="119"/>
      <c r="BA412" s="119"/>
      <c r="BB412" s="119"/>
      <c r="BC412" s="119"/>
      <c r="BD412" s="119"/>
      <c r="BE412" s="119"/>
      <c r="BF412" s="119"/>
      <c r="BG412" s="119"/>
      <c r="BH412" s="119"/>
      <c r="BI412" s="119"/>
      <c r="BJ412" s="119"/>
      <c r="BK412" s="119"/>
      <c r="BL412" s="119"/>
      <c r="BM412" s="119"/>
      <c r="BN412" s="119"/>
      <c r="BO412" s="119"/>
    </row>
    <row r="413" spans="2:67" x14ac:dyDescent="0.2">
      <c r="B413" s="259" t="s">
        <v>240</v>
      </c>
      <c r="L413" s="119"/>
      <c r="M413" s="115"/>
      <c r="N413" s="198"/>
      <c r="O413" s="198"/>
      <c r="P413" s="115"/>
      <c r="Q413" s="115"/>
      <c r="R413" s="115"/>
      <c r="S413" s="115"/>
      <c r="T413" s="115"/>
      <c r="U413" s="115"/>
      <c r="V413" s="115"/>
      <c r="W413" s="115"/>
      <c r="X413" s="115"/>
      <c r="Y413" s="115"/>
      <c r="Z413" s="119"/>
      <c r="AA413" s="119"/>
      <c r="AB413" s="119"/>
      <c r="AC413" s="119"/>
      <c r="AD413" s="119"/>
      <c r="AE413" s="119"/>
      <c r="AF413" s="119"/>
      <c r="AG413" s="119"/>
      <c r="AH413" s="119"/>
      <c r="AI413" s="119"/>
      <c r="AJ413" s="119"/>
      <c r="AK413" s="119"/>
      <c r="AL413" s="119"/>
      <c r="AM413" s="119"/>
      <c r="AN413" s="119"/>
      <c r="AO413" s="119"/>
      <c r="AP413" s="119"/>
      <c r="AQ413" s="119"/>
      <c r="AR413" s="119"/>
      <c r="AS413" s="119"/>
      <c r="AT413" s="119"/>
      <c r="AU413" s="119"/>
      <c r="AV413" s="119"/>
      <c r="AW413" s="119"/>
      <c r="AX413" s="119"/>
      <c r="AY413" s="119"/>
      <c r="AZ413" s="119"/>
      <c r="BA413" s="119"/>
      <c r="BB413" s="119"/>
      <c r="BC413" s="119"/>
      <c r="BD413" s="119"/>
      <c r="BE413" s="119"/>
      <c r="BF413" s="119"/>
      <c r="BG413" s="119"/>
      <c r="BH413" s="119"/>
      <c r="BI413" s="119"/>
      <c r="BJ413" s="119"/>
      <c r="BK413" s="119"/>
      <c r="BL413" s="119"/>
      <c r="BM413" s="119"/>
      <c r="BN413" s="119"/>
      <c r="BO413" s="119"/>
    </row>
    <row r="414" spans="2:67" x14ac:dyDescent="0.2">
      <c r="L414" s="119"/>
      <c r="M414" s="115"/>
      <c r="N414" s="198"/>
      <c r="O414" s="198"/>
      <c r="P414" s="115"/>
      <c r="Q414" s="115"/>
      <c r="R414" s="115"/>
      <c r="S414" s="115"/>
      <c r="T414" s="115"/>
      <c r="U414" s="115"/>
      <c r="V414" s="115"/>
      <c r="W414" s="115"/>
      <c r="X414" s="115"/>
      <c r="Y414" s="115"/>
      <c r="Z414" s="119"/>
      <c r="AA414" s="119"/>
      <c r="AB414" s="119"/>
      <c r="AC414" s="119"/>
      <c r="AD414" s="119"/>
      <c r="AE414" s="119"/>
      <c r="AF414" s="119"/>
      <c r="AG414" s="119"/>
      <c r="AH414" s="119"/>
      <c r="AI414" s="119"/>
      <c r="AJ414" s="119"/>
      <c r="AK414" s="119"/>
      <c r="AL414" s="119"/>
      <c r="AM414" s="119"/>
      <c r="AN414" s="119"/>
      <c r="AO414" s="119"/>
      <c r="AP414" s="119"/>
      <c r="AQ414" s="119"/>
      <c r="AR414" s="119"/>
      <c r="AS414" s="119"/>
      <c r="AT414" s="119"/>
      <c r="AU414" s="119"/>
      <c r="AV414" s="119"/>
      <c r="AW414" s="119"/>
      <c r="AX414" s="119"/>
      <c r="AY414" s="119"/>
      <c r="AZ414" s="119"/>
      <c r="BA414" s="119"/>
      <c r="BB414" s="119"/>
      <c r="BC414" s="119"/>
      <c r="BD414" s="119"/>
      <c r="BE414" s="119"/>
      <c r="BF414" s="119"/>
      <c r="BG414" s="119"/>
      <c r="BH414" s="119"/>
      <c r="BI414" s="119"/>
      <c r="BJ414" s="119"/>
      <c r="BK414" s="119"/>
      <c r="BL414" s="119"/>
      <c r="BM414" s="119"/>
      <c r="BN414" s="119"/>
      <c r="BO414" s="119"/>
    </row>
    <row r="415" spans="2:67" x14ac:dyDescent="0.2">
      <c r="B415" s="255" t="s">
        <v>223</v>
      </c>
      <c r="C415" s="260" t="s">
        <v>232</v>
      </c>
      <c r="D415" s="529" t="s">
        <v>231</v>
      </c>
      <c r="E415" s="529"/>
      <c r="F415" s="529"/>
      <c r="G415" s="529"/>
      <c r="L415" s="119"/>
      <c r="M415" s="115"/>
      <c r="N415" s="198"/>
      <c r="O415" s="198"/>
      <c r="P415" s="115"/>
      <c r="Q415" s="115"/>
      <c r="R415" s="115"/>
      <c r="S415" s="115"/>
      <c r="T415" s="115"/>
      <c r="U415" s="115"/>
      <c r="V415" s="115"/>
      <c r="W415" s="115"/>
      <c r="X415" s="115"/>
      <c r="Y415" s="115"/>
      <c r="Z415" s="119"/>
      <c r="AA415" s="119"/>
      <c r="AB415" s="119"/>
      <c r="AC415" s="119"/>
      <c r="AD415" s="119"/>
      <c r="AE415" s="119"/>
      <c r="AF415" s="119"/>
      <c r="AG415" s="119"/>
      <c r="AH415" s="119"/>
      <c r="AI415" s="119"/>
      <c r="AJ415" s="119"/>
      <c r="AK415" s="119"/>
      <c r="AL415" s="119"/>
      <c r="AM415" s="119"/>
      <c r="AN415" s="119"/>
      <c r="AO415" s="119"/>
      <c r="AP415" s="119"/>
      <c r="AQ415" s="119"/>
      <c r="AR415" s="119"/>
      <c r="AS415" s="119"/>
      <c r="AT415" s="119"/>
      <c r="AU415" s="119"/>
      <c r="AV415" s="119"/>
      <c r="AW415" s="119"/>
      <c r="AX415" s="119"/>
      <c r="AY415" s="119"/>
      <c r="AZ415" s="119"/>
      <c r="BA415" s="119"/>
      <c r="BB415" s="119"/>
      <c r="BC415" s="119"/>
      <c r="BD415" s="119"/>
      <c r="BE415" s="119"/>
      <c r="BF415" s="119"/>
      <c r="BG415" s="119"/>
      <c r="BH415" s="119"/>
      <c r="BI415" s="119"/>
      <c r="BJ415" s="119"/>
      <c r="BK415" s="119"/>
      <c r="BL415" s="119"/>
      <c r="BM415" s="119"/>
      <c r="BN415" s="119"/>
      <c r="BO415" s="119"/>
    </row>
    <row r="416" spans="2:67" x14ac:dyDescent="0.2">
      <c r="B416" s="255" t="s">
        <v>224</v>
      </c>
      <c r="C416" s="260" t="s">
        <v>232</v>
      </c>
      <c r="D416" s="529" t="s">
        <v>233</v>
      </c>
      <c r="E416" s="529"/>
      <c r="F416" s="529"/>
      <c r="G416" s="529"/>
      <c r="L416" s="119"/>
      <c r="M416" s="115"/>
      <c r="N416" s="198"/>
      <c r="O416" s="198"/>
      <c r="P416" s="115"/>
      <c r="Q416" s="115"/>
      <c r="R416" s="115"/>
      <c r="S416" s="115"/>
      <c r="T416" s="115"/>
      <c r="U416" s="115"/>
      <c r="V416" s="115"/>
      <c r="W416" s="115"/>
      <c r="X416" s="115"/>
      <c r="Y416" s="115"/>
      <c r="Z416" s="119"/>
      <c r="AA416" s="119"/>
      <c r="AB416" s="119"/>
      <c r="AC416" s="119"/>
      <c r="AD416" s="119"/>
      <c r="AE416" s="119"/>
      <c r="AF416" s="119"/>
      <c r="AG416" s="119"/>
      <c r="AH416" s="119"/>
      <c r="AI416" s="119"/>
      <c r="AJ416" s="119"/>
      <c r="AK416" s="119"/>
      <c r="AL416" s="119"/>
      <c r="AM416" s="119"/>
      <c r="AN416" s="119"/>
      <c r="AO416" s="119"/>
      <c r="AP416" s="119"/>
      <c r="AQ416" s="119"/>
      <c r="AR416" s="119"/>
      <c r="AS416" s="119"/>
      <c r="AT416" s="119"/>
      <c r="AU416" s="119"/>
      <c r="AV416" s="119"/>
      <c r="AW416" s="119"/>
      <c r="AX416" s="119"/>
      <c r="AY416" s="119"/>
      <c r="AZ416" s="119"/>
      <c r="BA416" s="119"/>
      <c r="BB416" s="119"/>
      <c r="BC416" s="119"/>
      <c r="BD416" s="119"/>
      <c r="BE416" s="119"/>
      <c r="BF416" s="119"/>
      <c r="BG416" s="119"/>
      <c r="BH416" s="119"/>
      <c r="BI416" s="119"/>
      <c r="BJ416" s="119"/>
      <c r="BK416" s="119"/>
      <c r="BL416" s="119"/>
      <c r="BM416" s="119"/>
      <c r="BN416" s="119"/>
      <c r="BO416" s="119"/>
    </row>
    <row r="417" spans="2:67" x14ac:dyDescent="0.2">
      <c r="B417" s="255" t="s">
        <v>225</v>
      </c>
      <c r="C417" s="260" t="s">
        <v>232</v>
      </c>
      <c r="D417" s="529" t="s">
        <v>215</v>
      </c>
      <c r="E417" s="529"/>
      <c r="F417" s="529"/>
      <c r="G417" s="529"/>
      <c r="L417" s="119"/>
      <c r="M417" s="115"/>
      <c r="N417" s="198"/>
      <c r="O417" s="198"/>
      <c r="P417" s="115"/>
      <c r="Q417" s="115"/>
      <c r="R417" s="115"/>
      <c r="S417" s="115"/>
      <c r="T417" s="115"/>
      <c r="U417" s="115"/>
      <c r="V417" s="115"/>
      <c r="W417" s="115"/>
      <c r="X417" s="115"/>
      <c r="Y417" s="115"/>
      <c r="Z417" s="119"/>
      <c r="AA417" s="119"/>
      <c r="AB417" s="119"/>
      <c r="AC417" s="119"/>
      <c r="AD417" s="119"/>
      <c r="AE417" s="119"/>
      <c r="AF417" s="119"/>
      <c r="AG417" s="119"/>
      <c r="AH417" s="119"/>
      <c r="AI417" s="119"/>
      <c r="AJ417" s="119"/>
      <c r="AK417" s="119"/>
      <c r="AL417" s="119"/>
      <c r="AM417" s="119"/>
      <c r="AN417" s="119"/>
      <c r="AO417" s="119"/>
      <c r="AP417" s="119"/>
      <c r="AQ417" s="119"/>
      <c r="AR417" s="119"/>
      <c r="AS417" s="119"/>
      <c r="AT417" s="119"/>
      <c r="AU417" s="119"/>
      <c r="AV417" s="119"/>
      <c r="AW417" s="119"/>
      <c r="AX417" s="119"/>
      <c r="AY417" s="119"/>
      <c r="AZ417" s="119"/>
      <c r="BA417" s="119"/>
      <c r="BB417" s="119"/>
      <c r="BC417" s="119"/>
      <c r="BD417" s="119"/>
      <c r="BE417" s="119"/>
      <c r="BF417" s="119"/>
      <c r="BG417" s="119"/>
      <c r="BH417" s="119"/>
      <c r="BI417" s="119"/>
      <c r="BJ417" s="119"/>
      <c r="BK417" s="119"/>
      <c r="BL417" s="119"/>
      <c r="BM417" s="119"/>
      <c r="BN417" s="119"/>
      <c r="BO417" s="119"/>
    </row>
    <row r="418" spans="2:67" x14ac:dyDescent="0.2">
      <c r="B418" s="255" t="s">
        <v>217</v>
      </c>
      <c r="C418" s="260" t="s">
        <v>232</v>
      </c>
      <c r="D418" s="529" t="s">
        <v>234</v>
      </c>
      <c r="E418" s="529"/>
      <c r="F418" s="529"/>
      <c r="G418" s="529"/>
      <c r="L418" s="119"/>
      <c r="M418" s="115"/>
      <c r="N418" s="198"/>
      <c r="O418" s="198"/>
      <c r="P418" s="115"/>
      <c r="Q418" s="115"/>
      <c r="R418" s="115"/>
      <c r="S418" s="115"/>
      <c r="T418" s="115"/>
      <c r="U418" s="115"/>
      <c r="V418" s="115"/>
      <c r="W418" s="115"/>
      <c r="X418" s="115"/>
      <c r="Y418" s="115"/>
      <c r="Z418" s="119"/>
      <c r="AA418" s="119"/>
      <c r="AB418" s="119"/>
      <c r="AC418" s="119"/>
      <c r="AD418" s="119"/>
      <c r="AE418" s="119"/>
      <c r="AF418" s="119"/>
      <c r="AG418" s="119"/>
      <c r="AH418" s="119"/>
      <c r="AI418" s="119"/>
      <c r="AJ418" s="119"/>
      <c r="AK418" s="119"/>
      <c r="AL418" s="119"/>
      <c r="AM418" s="119"/>
      <c r="AN418" s="119"/>
      <c r="AO418" s="119"/>
      <c r="AP418" s="119"/>
      <c r="AQ418" s="119"/>
      <c r="AR418" s="119"/>
      <c r="AS418" s="119"/>
      <c r="AT418" s="119"/>
      <c r="AU418" s="119"/>
      <c r="AV418" s="119"/>
      <c r="AW418" s="119"/>
      <c r="AX418" s="119"/>
      <c r="AY418" s="119"/>
      <c r="AZ418" s="119"/>
      <c r="BA418" s="119"/>
      <c r="BB418" s="119"/>
      <c r="BC418" s="119"/>
      <c r="BD418" s="119"/>
      <c r="BE418" s="119"/>
      <c r="BF418" s="119"/>
      <c r="BG418" s="119"/>
      <c r="BH418" s="119"/>
      <c r="BI418" s="119"/>
      <c r="BJ418" s="119"/>
      <c r="BK418" s="119"/>
      <c r="BL418" s="119"/>
      <c r="BM418" s="119"/>
      <c r="BN418" s="119"/>
      <c r="BO418" s="119"/>
    </row>
    <row r="419" spans="2:67" x14ac:dyDescent="0.2">
      <c r="B419" s="255" t="s">
        <v>226</v>
      </c>
      <c r="C419" s="260" t="s">
        <v>232</v>
      </c>
      <c r="D419" s="526" t="s">
        <v>235</v>
      </c>
      <c r="E419" s="527"/>
      <c r="F419" s="527"/>
      <c r="G419" s="528"/>
      <c r="L419" s="119"/>
      <c r="M419" s="115"/>
      <c r="N419" s="198"/>
      <c r="O419" s="198"/>
      <c r="P419" s="115"/>
      <c r="Q419" s="115"/>
      <c r="R419" s="115"/>
      <c r="S419" s="115"/>
      <c r="T419" s="115"/>
      <c r="U419" s="115"/>
      <c r="V419" s="115"/>
      <c r="W419" s="115"/>
      <c r="X419" s="115"/>
      <c r="Y419" s="115"/>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c r="AT419" s="119"/>
      <c r="AU419" s="119"/>
      <c r="AV419" s="119"/>
      <c r="AW419" s="119"/>
      <c r="AX419" s="119"/>
      <c r="AY419" s="119"/>
      <c r="AZ419" s="119"/>
      <c r="BA419" s="119"/>
      <c r="BB419" s="119"/>
      <c r="BC419" s="119"/>
      <c r="BD419" s="119"/>
      <c r="BE419" s="119"/>
      <c r="BF419" s="119"/>
      <c r="BG419" s="119"/>
      <c r="BH419" s="119"/>
      <c r="BI419" s="119"/>
      <c r="BJ419" s="119"/>
      <c r="BK419" s="119"/>
      <c r="BL419" s="119"/>
      <c r="BM419" s="119"/>
      <c r="BN419" s="119"/>
      <c r="BO419" s="119"/>
    </row>
    <row r="420" spans="2:67" x14ac:dyDescent="0.2">
      <c r="B420" s="255" t="s">
        <v>221</v>
      </c>
      <c r="C420" s="260" t="s">
        <v>232</v>
      </c>
      <c r="D420" s="526" t="s">
        <v>263</v>
      </c>
      <c r="E420" s="527"/>
      <c r="F420" s="527"/>
      <c r="G420" s="528"/>
      <c r="L420" s="119"/>
      <c r="M420" s="115"/>
      <c r="N420" s="198"/>
      <c r="O420" s="198"/>
      <c r="P420" s="115"/>
      <c r="Q420" s="115"/>
      <c r="R420" s="115"/>
      <c r="S420" s="115"/>
      <c r="T420" s="115"/>
      <c r="U420" s="115"/>
      <c r="V420" s="115"/>
      <c r="W420" s="115"/>
      <c r="X420" s="115"/>
      <c r="Y420" s="115"/>
      <c r="Z420" s="119"/>
      <c r="AA420" s="119"/>
      <c r="AB420" s="119"/>
      <c r="AC420" s="119"/>
      <c r="AD420" s="119"/>
      <c r="AE420" s="119"/>
      <c r="AF420" s="119"/>
      <c r="AG420" s="119"/>
      <c r="AH420" s="119"/>
      <c r="AI420" s="119"/>
      <c r="AJ420" s="119"/>
      <c r="AK420" s="119"/>
      <c r="AL420" s="119"/>
      <c r="AM420" s="119"/>
      <c r="AN420" s="119"/>
      <c r="AO420" s="119"/>
      <c r="AP420" s="119"/>
      <c r="AQ420" s="119"/>
      <c r="AR420" s="119"/>
      <c r="AS420" s="119"/>
      <c r="AT420" s="119"/>
      <c r="AU420" s="119"/>
      <c r="AV420" s="119"/>
      <c r="AW420" s="119"/>
      <c r="AX420" s="119"/>
      <c r="AY420" s="119"/>
      <c r="AZ420" s="119"/>
      <c r="BA420" s="119"/>
      <c r="BB420" s="119"/>
      <c r="BC420" s="119"/>
      <c r="BD420" s="119"/>
      <c r="BE420" s="119"/>
      <c r="BF420" s="119"/>
      <c r="BG420" s="119"/>
      <c r="BH420" s="119"/>
      <c r="BI420" s="119"/>
      <c r="BJ420" s="119"/>
      <c r="BK420" s="119"/>
      <c r="BL420" s="119"/>
      <c r="BM420" s="119"/>
      <c r="BN420" s="119"/>
      <c r="BO420" s="119"/>
    </row>
    <row r="421" spans="2:67" x14ac:dyDescent="0.2">
      <c r="B421" s="255" t="s">
        <v>222</v>
      </c>
      <c r="C421" s="260" t="s">
        <v>232</v>
      </c>
      <c r="D421" s="526" t="s">
        <v>264</v>
      </c>
      <c r="E421" s="527"/>
      <c r="F421" s="527"/>
      <c r="G421" s="528"/>
      <c r="L421" s="119"/>
      <c r="M421" s="115"/>
      <c r="N421" s="198"/>
      <c r="O421" s="198"/>
      <c r="P421" s="115"/>
      <c r="Q421" s="115"/>
      <c r="R421" s="115"/>
      <c r="S421" s="115"/>
      <c r="T421" s="115"/>
      <c r="U421" s="115"/>
      <c r="V421" s="115"/>
      <c r="W421" s="115"/>
      <c r="X421" s="115"/>
      <c r="Y421" s="115"/>
      <c r="Z421" s="119"/>
      <c r="AA421" s="119"/>
      <c r="AB421" s="119"/>
      <c r="AC421" s="119"/>
      <c r="AD421" s="119"/>
      <c r="AE421" s="119"/>
      <c r="AF421" s="119"/>
      <c r="AG421" s="119"/>
      <c r="AH421" s="119"/>
      <c r="AI421" s="119"/>
      <c r="AJ421" s="119"/>
      <c r="AK421" s="119"/>
      <c r="AL421" s="119"/>
      <c r="AM421" s="119"/>
      <c r="AN421" s="119"/>
      <c r="AO421" s="119"/>
      <c r="AP421" s="119"/>
      <c r="AQ421" s="119"/>
      <c r="AR421" s="119"/>
      <c r="AS421" s="119"/>
      <c r="AT421" s="119"/>
      <c r="AU421" s="119"/>
      <c r="AV421" s="119"/>
      <c r="AW421" s="119"/>
      <c r="AX421" s="119"/>
      <c r="AY421" s="119"/>
      <c r="AZ421" s="119"/>
      <c r="BA421" s="119"/>
      <c r="BB421" s="119"/>
      <c r="BC421" s="119"/>
      <c r="BD421" s="119"/>
      <c r="BE421" s="119"/>
      <c r="BF421" s="119"/>
      <c r="BG421" s="119"/>
      <c r="BH421" s="119"/>
      <c r="BI421" s="119"/>
      <c r="BJ421" s="119"/>
      <c r="BK421" s="119"/>
      <c r="BL421" s="119"/>
      <c r="BM421" s="119"/>
      <c r="BN421" s="119"/>
      <c r="BO421" s="119"/>
    </row>
    <row r="422" spans="2:67" x14ac:dyDescent="0.2">
      <c r="B422" s="255" t="s">
        <v>227</v>
      </c>
      <c r="C422" s="260" t="s">
        <v>232</v>
      </c>
      <c r="D422" s="526" t="s">
        <v>236</v>
      </c>
      <c r="E422" s="527"/>
      <c r="F422" s="527"/>
      <c r="G422" s="528"/>
      <c r="L422" s="119"/>
      <c r="M422" s="115"/>
      <c r="N422" s="198"/>
      <c r="O422" s="198"/>
      <c r="P422" s="115"/>
      <c r="Q422" s="115"/>
      <c r="R422" s="115"/>
      <c r="S422" s="115"/>
      <c r="T422" s="115"/>
      <c r="U422" s="115"/>
      <c r="V422" s="115"/>
      <c r="W422" s="115"/>
      <c r="X422" s="115"/>
      <c r="Y422" s="115"/>
      <c r="Z422" s="119"/>
      <c r="AA422" s="119"/>
      <c r="AB422" s="119"/>
      <c r="AC422" s="119"/>
      <c r="AD422" s="119"/>
      <c r="AE422" s="119"/>
      <c r="AF422" s="119"/>
      <c r="AG422" s="119"/>
      <c r="AH422" s="119"/>
      <c r="AI422" s="119"/>
      <c r="AJ422" s="119"/>
      <c r="AK422" s="119"/>
      <c r="AL422" s="119"/>
      <c r="AM422" s="119"/>
      <c r="AN422" s="119"/>
      <c r="AO422" s="119"/>
      <c r="AP422" s="119"/>
      <c r="AQ422" s="119"/>
      <c r="AR422" s="119"/>
      <c r="AS422" s="119"/>
      <c r="AT422" s="119"/>
      <c r="AU422" s="119"/>
      <c r="AV422" s="119"/>
      <c r="AW422" s="119"/>
      <c r="AX422" s="119"/>
      <c r="AY422" s="119"/>
      <c r="AZ422" s="119"/>
      <c r="BA422" s="119"/>
      <c r="BB422" s="119"/>
      <c r="BC422" s="119"/>
      <c r="BD422" s="119"/>
      <c r="BE422" s="119"/>
      <c r="BF422" s="119"/>
      <c r="BG422" s="119"/>
      <c r="BH422" s="119"/>
      <c r="BI422" s="119"/>
      <c r="BJ422" s="119"/>
      <c r="BK422" s="119"/>
      <c r="BL422" s="119"/>
      <c r="BM422" s="119"/>
      <c r="BN422" s="119"/>
      <c r="BO422" s="119"/>
    </row>
    <row r="423" spans="2:67" x14ac:dyDescent="0.2">
      <c r="B423" s="255" t="s">
        <v>228</v>
      </c>
      <c r="C423" s="260" t="s">
        <v>232</v>
      </c>
      <c r="D423" s="526" t="s">
        <v>237</v>
      </c>
      <c r="E423" s="527"/>
      <c r="F423" s="527"/>
      <c r="G423" s="528"/>
      <c r="L423" s="119"/>
      <c r="M423" s="115"/>
      <c r="N423" s="198"/>
      <c r="O423" s="198"/>
      <c r="P423" s="115"/>
      <c r="Q423" s="115"/>
      <c r="R423" s="115"/>
      <c r="S423" s="115"/>
      <c r="T423" s="115"/>
      <c r="U423" s="115"/>
      <c r="V423" s="115"/>
      <c r="W423" s="115"/>
      <c r="X423" s="115"/>
      <c r="Y423" s="115"/>
      <c r="Z423" s="119"/>
      <c r="AA423" s="119"/>
      <c r="AB423" s="119"/>
      <c r="AC423" s="119"/>
      <c r="AD423" s="119"/>
      <c r="AE423" s="119"/>
      <c r="AF423" s="119"/>
      <c r="AG423" s="119"/>
      <c r="AH423" s="119"/>
      <c r="AI423" s="119"/>
      <c r="AJ423" s="119"/>
      <c r="AK423" s="119"/>
      <c r="AL423" s="119"/>
      <c r="AM423" s="119"/>
      <c r="AN423" s="119"/>
      <c r="AO423" s="119"/>
      <c r="AP423" s="119"/>
      <c r="AQ423" s="119"/>
      <c r="AR423" s="119"/>
      <c r="AS423" s="119"/>
      <c r="AT423" s="119"/>
      <c r="AU423" s="119"/>
      <c r="AV423" s="119"/>
      <c r="AW423" s="119"/>
      <c r="AX423" s="119"/>
      <c r="AY423" s="119"/>
      <c r="AZ423" s="119"/>
      <c r="BA423" s="119"/>
      <c r="BB423" s="119"/>
      <c r="BC423" s="119"/>
      <c r="BD423" s="119"/>
      <c r="BE423" s="119"/>
      <c r="BF423" s="119"/>
      <c r="BG423" s="119"/>
      <c r="BH423" s="119"/>
      <c r="BI423" s="119"/>
      <c r="BJ423" s="119"/>
      <c r="BK423" s="119"/>
      <c r="BL423" s="119"/>
      <c r="BM423" s="119"/>
      <c r="BN423" s="119"/>
      <c r="BO423" s="119"/>
    </row>
    <row r="424" spans="2:67" x14ac:dyDescent="0.2">
      <c r="B424" s="255" t="s">
        <v>229</v>
      </c>
      <c r="C424" s="260" t="s">
        <v>232</v>
      </c>
      <c r="D424" s="526" t="s">
        <v>238</v>
      </c>
      <c r="E424" s="527"/>
      <c r="F424" s="527"/>
      <c r="G424" s="528"/>
      <c r="L424" s="119"/>
      <c r="M424" s="115"/>
      <c r="N424" s="198"/>
      <c r="O424" s="198"/>
      <c r="P424" s="115"/>
      <c r="Q424" s="115"/>
      <c r="R424" s="115"/>
      <c r="S424" s="115"/>
      <c r="T424" s="115"/>
      <c r="U424" s="115"/>
      <c r="V424" s="115"/>
      <c r="W424" s="115"/>
      <c r="X424" s="115"/>
      <c r="Y424" s="115"/>
      <c r="Z424" s="119"/>
      <c r="AA424" s="119"/>
      <c r="AB424" s="119"/>
      <c r="AC424" s="119"/>
      <c r="AD424" s="119"/>
      <c r="AE424" s="119"/>
      <c r="AF424" s="119"/>
      <c r="AG424" s="119"/>
      <c r="AH424" s="119"/>
      <c r="AI424" s="119"/>
      <c r="AJ424" s="119"/>
      <c r="AK424" s="119"/>
      <c r="AL424" s="119"/>
      <c r="AM424" s="119"/>
      <c r="AN424" s="119"/>
      <c r="AO424" s="119"/>
      <c r="AP424" s="119"/>
      <c r="AQ424" s="119"/>
      <c r="AR424" s="119"/>
      <c r="AS424" s="119"/>
      <c r="AT424" s="119"/>
      <c r="AU424" s="119"/>
      <c r="AV424" s="119"/>
      <c r="AW424" s="119"/>
      <c r="AX424" s="119"/>
      <c r="AY424" s="119"/>
      <c r="AZ424" s="119"/>
      <c r="BA424" s="119"/>
      <c r="BB424" s="119"/>
      <c r="BC424" s="119"/>
      <c r="BD424" s="119"/>
      <c r="BE424" s="119"/>
      <c r="BF424" s="119"/>
      <c r="BG424" s="119"/>
      <c r="BH424" s="119"/>
      <c r="BI424" s="119"/>
      <c r="BJ424" s="119"/>
      <c r="BK424" s="119"/>
      <c r="BL424" s="119"/>
      <c r="BM424" s="119"/>
      <c r="BN424" s="119"/>
      <c r="BO424" s="119"/>
    </row>
    <row r="425" spans="2:67" x14ac:dyDescent="0.2">
      <c r="B425" s="255" t="s">
        <v>230</v>
      </c>
      <c r="C425" s="260" t="s">
        <v>232</v>
      </c>
      <c r="D425" s="526" t="s">
        <v>239</v>
      </c>
      <c r="E425" s="527"/>
      <c r="F425" s="527"/>
      <c r="G425" s="528"/>
      <c r="L425" s="119"/>
      <c r="M425" s="115"/>
      <c r="N425" s="198"/>
      <c r="O425" s="198"/>
      <c r="P425" s="115"/>
      <c r="Q425" s="115"/>
      <c r="R425" s="115"/>
      <c r="S425" s="115"/>
      <c r="T425" s="115"/>
      <c r="U425" s="115"/>
      <c r="V425" s="115"/>
      <c r="W425" s="115"/>
      <c r="X425" s="115"/>
      <c r="Y425" s="115"/>
      <c r="Z425" s="119"/>
      <c r="AA425" s="119"/>
      <c r="AB425" s="119"/>
      <c r="AC425" s="119"/>
      <c r="AD425" s="119"/>
      <c r="AE425" s="119"/>
      <c r="AF425" s="119"/>
      <c r="AG425" s="119"/>
      <c r="AH425" s="119"/>
      <c r="AI425" s="119"/>
      <c r="AJ425" s="119"/>
      <c r="AK425" s="119"/>
      <c r="AL425" s="119"/>
      <c r="AM425" s="119"/>
      <c r="AN425" s="119"/>
      <c r="AO425" s="119"/>
      <c r="AP425" s="119"/>
      <c r="AQ425" s="119"/>
      <c r="AR425" s="119"/>
      <c r="AS425" s="119"/>
      <c r="AT425" s="119"/>
      <c r="AU425" s="119"/>
      <c r="AV425" s="119"/>
      <c r="AW425" s="119"/>
      <c r="AX425" s="119"/>
      <c r="AY425" s="119"/>
      <c r="AZ425" s="119"/>
      <c r="BA425" s="119"/>
      <c r="BB425" s="119"/>
      <c r="BC425" s="119"/>
      <c r="BD425" s="119"/>
      <c r="BE425" s="119"/>
      <c r="BF425" s="119"/>
      <c r="BG425" s="119"/>
      <c r="BH425" s="119"/>
      <c r="BI425" s="119"/>
      <c r="BJ425" s="119"/>
      <c r="BK425" s="119"/>
      <c r="BL425" s="119"/>
      <c r="BM425" s="119"/>
      <c r="BN425" s="119"/>
      <c r="BO425" s="119"/>
    </row>
    <row r="426" spans="2:67" x14ac:dyDescent="0.2">
      <c r="L426" s="119"/>
      <c r="M426" s="115"/>
      <c r="N426" s="198"/>
      <c r="O426" s="198"/>
      <c r="P426" s="115"/>
      <c r="Q426" s="115"/>
      <c r="R426" s="115"/>
      <c r="S426" s="115"/>
      <c r="T426" s="115"/>
      <c r="U426" s="115"/>
      <c r="V426" s="115"/>
      <c r="W426" s="115"/>
      <c r="X426" s="115"/>
      <c r="Y426" s="115"/>
      <c r="Z426" s="119"/>
      <c r="AA426" s="119"/>
      <c r="AB426" s="119"/>
      <c r="AC426" s="119"/>
      <c r="AD426" s="119"/>
      <c r="AE426" s="119"/>
      <c r="AF426" s="119"/>
      <c r="AG426" s="119"/>
      <c r="AH426" s="119"/>
      <c r="AI426" s="119"/>
      <c r="AJ426" s="119"/>
      <c r="AK426" s="119"/>
      <c r="AL426" s="119"/>
      <c r="AM426" s="119"/>
      <c r="AN426" s="119"/>
      <c r="AO426" s="119"/>
      <c r="AP426" s="119"/>
      <c r="AQ426" s="119"/>
      <c r="AR426" s="119"/>
      <c r="AS426" s="119"/>
      <c r="AT426" s="119"/>
      <c r="AU426" s="119"/>
      <c r="AV426" s="119"/>
      <c r="AW426" s="119"/>
      <c r="AX426" s="119"/>
      <c r="AY426" s="119"/>
      <c r="AZ426" s="119"/>
      <c r="BA426" s="119"/>
      <c r="BB426" s="119"/>
      <c r="BC426" s="119"/>
      <c r="BD426" s="119"/>
      <c r="BE426" s="119"/>
      <c r="BF426" s="119"/>
      <c r="BG426" s="119"/>
      <c r="BH426" s="119"/>
      <c r="BI426" s="119"/>
      <c r="BJ426" s="119"/>
      <c r="BK426" s="119"/>
      <c r="BL426" s="119"/>
      <c r="BM426" s="119"/>
      <c r="BN426" s="119"/>
      <c r="BO426" s="119"/>
    </row>
    <row r="427" spans="2:67" x14ac:dyDescent="0.2">
      <c r="L427" s="119"/>
      <c r="M427" s="115"/>
      <c r="N427" s="198"/>
      <c r="O427" s="198"/>
      <c r="P427" s="115"/>
      <c r="Q427" s="115"/>
      <c r="R427" s="115"/>
      <c r="S427" s="115"/>
      <c r="T427" s="115"/>
      <c r="U427" s="115"/>
      <c r="V427" s="115"/>
      <c r="W427" s="115"/>
      <c r="X427" s="115"/>
      <c r="Y427" s="115"/>
      <c r="Z427" s="119"/>
      <c r="AA427" s="119"/>
      <c r="AB427" s="119"/>
      <c r="AC427" s="119"/>
      <c r="AD427" s="119"/>
      <c r="AE427" s="119"/>
      <c r="AF427" s="119"/>
      <c r="AG427" s="119"/>
      <c r="AH427" s="119"/>
      <c r="AI427" s="119"/>
      <c r="AJ427" s="119"/>
      <c r="AK427" s="119"/>
      <c r="AL427" s="119"/>
      <c r="AM427" s="119"/>
      <c r="AN427" s="119"/>
      <c r="AO427" s="119"/>
      <c r="AP427" s="119"/>
      <c r="AQ427" s="119"/>
      <c r="AR427" s="119"/>
      <c r="AS427" s="119"/>
      <c r="AT427" s="119"/>
      <c r="AU427" s="119"/>
      <c r="AV427" s="119"/>
      <c r="AW427" s="119"/>
      <c r="AX427" s="119"/>
      <c r="AY427" s="119"/>
      <c r="AZ427" s="119"/>
      <c r="BA427" s="119"/>
      <c r="BB427" s="119"/>
      <c r="BC427" s="119"/>
      <c r="BD427" s="119"/>
      <c r="BE427" s="119"/>
      <c r="BF427" s="119"/>
      <c r="BG427" s="119"/>
      <c r="BH427" s="119"/>
      <c r="BI427" s="119"/>
      <c r="BJ427" s="119"/>
      <c r="BK427" s="119"/>
      <c r="BL427" s="119"/>
      <c r="BM427" s="119"/>
      <c r="BN427" s="119"/>
      <c r="BO427" s="119"/>
    </row>
    <row r="428" spans="2:67" x14ac:dyDescent="0.2">
      <c r="L428" s="119"/>
      <c r="M428" s="115"/>
      <c r="N428" s="198"/>
      <c r="O428" s="198"/>
      <c r="P428" s="115"/>
      <c r="Q428" s="115"/>
      <c r="R428" s="115"/>
      <c r="S428" s="115"/>
      <c r="T428" s="115"/>
      <c r="U428" s="115"/>
      <c r="V428" s="115"/>
      <c r="W428" s="115"/>
      <c r="X428" s="115"/>
      <c r="Y428" s="115"/>
      <c r="Z428" s="119"/>
      <c r="AA428" s="119"/>
      <c r="AB428" s="119"/>
      <c r="AC428" s="119"/>
      <c r="AD428" s="119"/>
      <c r="AE428" s="119"/>
      <c r="AF428" s="119"/>
      <c r="AG428" s="119"/>
      <c r="AH428" s="119"/>
      <c r="AI428" s="119"/>
      <c r="AJ428" s="119"/>
      <c r="AK428" s="119"/>
      <c r="AL428" s="119"/>
      <c r="AM428" s="119"/>
      <c r="AN428" s="119"/>
      <c r="AO428" s="119"/>
      <c r="AP428" s="119"/>
      <c r="AQ428" s="119"/>
      <c r="AR428" s="119"/>
      <c r="AS428" s="119"/>
      <c r="AT428" s="119"/>
      <c r="AU428" s="119"/>
      <c r="AV428" s="119"/>
      <c r="AW428" s="119"/>
      <c r="AX428" s="119"/>
      <c r="AY428" s="119"/>
      <c r="AZ428" s="119"/>
      <c r="BA428" s="119"/>
      <c r="BB428" s="119"/>
      <c r="BC428" s="119"/>
      <c r="BD428" s="119"/>
      <c r="BE428" s="119"/>
      <c r="BF428" s="119"/>
      <c r="BG428" s="119"/>
      <c r="BH428" s="119"/>
      <c r="BI428" s="119"/>
      <c r="BJ428" s="119"/>
      <c r="BK428" s="119"/>
      <c r="BL428" s="119"/>
      <c r="BM428" s="119"/>
      <c r="BN428" s="119"/>
      <c r="BO428" s="119"/>
    </row>
    <row r="429" spans="2:67" x14ac:dyDescent="0.2">
      <c r="L429" s="119"/>
      <c r="M429" s="115"/>
      <c r="N429" s="198"/>
      <c r="O429" s="198"/>
      <c r="P429" s="115"/>
      <c r="Q429" s="115"/>
      <c r="R429" s="115"/>
      <c r="S429" s="115"/>
      <c r="T429" s="115"/>
      <c r="U429" s="115"/>
      <c r="V429" s="115"/>
      <c r="W429" s="115"/>
      <c r="X429" s="115"/>
      <c r="Y429" s="115"/>
      <c r="Z429" s="119"/>
      <c r="AA429" s="119"/>
      <c r="AB429" s="119"/>
      <c r="AC429" s="119"/>
      <c r="AD429" s="119"/>
      <c r="AE429" s="119"/>
      <c r="AF429" s="119"/>
      <c r="AG429" s="119"/>
      <c r="AH429" s="119"/>
      <c r="AI429" s="119"/>
      <c r="AJ429" s="119"/>
      <c r="AK429" s="119"/>
      <c r="AL429" s="119"/>
      <c r="AM429" s="119"/>
      <c r="AN429" s="119"/>
      <c r="AO429" s="119"/>
      <c r="AP429" s="119"/>
      <c r="AQ429" s="119"/>
      <c r="AR429" s="119"/>
      <c r="AS429" s="119"/>
      <c r="AT429" s="119"/>
      <c r="AU429" s="119"/>
      <c r="AV429" s="119"/>
      <c r="AW429" s="119"/>
      <c r="AX429" s="119"/>
      <c r="AY429" s="119"/>
      <c r="AZ429" s="119"/>
      <c r="BA429" s="119"/>
      <c r="BB429" s="119"/>
      <c r="BC429" s="119"/>
      <c r="BD429" s="119"/>
      <c r="BE429" s="119"/>
      <c r="BF429" s="119"/>
      <c r="BG429" s="119"/>
      <c r="BH429" s="119"/>
      <c r="BI429" s="119"/>
      <c r="BJ429" s="119"/>
      <c r="BK429" s="119"/>
      <c r="BL429" s="119"/>
      <c r="BM429" s="119"/>
      <c r="BN429" s="119"/>
      <c r="BO429" s="119"/>
    </row>
    <row r="430" spans="2:67" x14ac:dyDescent="0.2">
      <c r="L430" s="119"/>
      <c r="M430" s="115"/>
      <c r="N430" s="198"/>
      <c r="O430" s="198"/>
      <c r="P430" s="115"/>
      <c r="Q430" s="115"/>
      <c r="R430" s="115"/>
      <c r="S430" s="115"/>
      <c r="T430" s="115"/>
      <c r="U430" s="115"/>
      <c r="V430" s="115"/>
      <c r="W430" s="115"/>
      <c r="X430" s="115"/>
      <c r="Y430" s="115"/>
      <c r="Z430" s="119"/>
      <c r="AA430" s="119"/>
      <c r="AB430" s="119"/>
      <c r="AC430" s="119"/>
      <c r="AD430" s="119"/>
      <c r="AE430" s="119"/>
      <c r="AF430" s="119"/>
      <c r="AG430" s="119"/>
      <c r="AH430" s="119"/>
      <c r="AI430" s="119"/>
      <c r="AJ430" s="119"/>
      <c r="AK430" s="119"/>
      <c r="AL430" s="119"/>
      <c r="AM430" s="119"/>
      <c r="AN430" s="119"/>
      <c r="AO430" s="119"/>
      <c r="AP430" s="119"/>
      <c r="AQ430" s="119"/>
      <c r="AR430" s="119"/>
      <c r="AS430" s="119"/>
      <c r="AT430" s="119"/>
      <c r="AU430" s="119"/>
      <c r="AV430" s="119"/>
      <c r="AW430" s="119"/>
      <c r="AX430" s="119"/>
      <c r="AY430" s="119"/>
      <c r="AZ430" s="119"/>
      <c r="BA430" s="119"/>
      <c r="BB430" s="119"/>
      <c r="BC430" s="119"/>
      <c r="BD430" s="119"/>
      <c r="BE430" s="119"/>
      <c r="BF430" s="119"/>
      <c r="BG430" s="119"/>
      <c r="BH430" s="119"/>
      <c r="BI430" s="119"/>
      <c r="BJ430" s="119"/>
      <c r="BK430" s="119"/>
      <c r="BL430" s="119"/>
      <c r="BM430" s="119"/>
      <c r="BN430" s="119"/>
      <c r="BO430" s="119"/>
    </row>
    <row r="431" spans="2:67" x14ac:dyDescent="0.2">
      <c r="L431" s="119"/>
      <c r="M431" s="115"/>
      <c r="N431" s="115"/>
      <c r="O431" s="115"/>
      <c r="P431" s="115"/>
      <c r="Q431" s="115"/>
      <c r="R431" s="115"/>
      <c r="S431" s="115"/>
      <c r="T431" s="115"/>
      <c r="U431" s="115"/>
      <c r="V431" s="115"/>
      <c r="W431" s="115"/>
      <c r="X431" s="115"/>
      <c r="Y431" s="115"/>
      <c r="Z431" s="119"/>
      <c r="AA431" s="119"/>
      <c r="AB431" s="119"/>
      <c r="AC431" s="119"/>
      <c r="AD431" s="119"/>
      <c r="AE431" s="119"/>
      <c r="AF431" s="119"/>
      <c r="AG431" s="119"/>
      <c r="AH431" s="119"/>
      <c r="AI431" s="119"/>
      <c r="AJ431" s="119"/>
      <c r="AK431" s="119"/>
      <c r="AL431" s="119"/>
      <c r="AM431" s="119"/>
      <c r="AN431" s="119"/>
      <c r="AO431" s="119"/>
      <c r="AP431" s="119"/>
      <c r="AQ431" s="119"/>
      <c r="AR431" s="119"/>
      <c r="AS431" s="119"/>
      <c r="AT431" s="119"/>
      <c r="AU431" s="119"/>
      <c r="AV431" s="119"/>
      <c r="AW431" s="119"/>
      <c r="AX431" s="119"/>
      <c r="AY431" s="119"/>
      <c r="AZ431" s="119"/>
      <c r="BA431" s="119"/>
      <c r="BB431" s="119"/>
      <c r="BC431" s="119"/>
      <c r="BD431" s="119"/>
      <c r="BE431" s="119"/>
      <c r="BF431" s="119"/>
      <c r="BG431" s="119"/>
      <c r="BH431" s="119"/>
      <c r="BI431" s="119"/>
      <c r="BJ431" s="119"/>
      <c r="BK431" s="119"/>
      <c r="BL431" s="119"/>
      <c r="BM431" s="119"/>
      <c r="BN431" s="119"/>
      <c r="BO431" s="119"/>
    </row>
    <row r="432" spans="2:67" x14ac:dyDescent="0.2">
      <c r="L432" s="119"/>
      <c r="M432" s="115"/>
      <c r="N432" s="115"/>
      <c r="O432" s="115"/>
      <c r="P432" s="115"/>
      <c r="Q432" s="115"/>
      <c r="R432" s="115"/>
      <c r="S432" s="115"/>
      <c r="T432" s="115"/>
      <c r="U432" s="115"/>
      <c r="V432" s="115"/>
      <c r="W432" s="115"/>
      <c r="X432" s="115"/>
      <c r="Y432" s="115"/>
      <c r="Z432" s="119"/>
      <c r="AA432" s="119"/>
      <c r="AB432" s="119"/>
      <c r="AC432" s="119"/>
      <c r="AD432" s="119"/>
      <c r="AE432" s="119"/>
      <c r="AF432" s="119"/>
      <c r="AG432" s="119"/>
      <c r="AH432" s="119"/>
      <c r="AI432" s="119"/>
      <c r="AJ432" s="119"/>
      <c r="AK432" s="119"/>
      <c r="AL432" s="119"/>
      <c r="AM432" s="119"/>
      <c r="AN432" s="119"/>
      <c r="AO432" s="119"/>
      <c r="AP432" s="119"/>
      <c r="AQ432" s="119"/>
      <c r="AR432" s="119"/>
      <c r="AS432" s="119"/>
      <c r="AT432" s="119"/>
      <c r="AU432" s="119"/>
      <c r="AV432" s="119"/>
      <c r="AW432" s="119"/>
      <c r="AX432" s="119"/>
      <c r="AY432" s="119"/>
      <c r="AZ432" s="119"/>
      <c r="BA432" s="119"/>
      <c r="BB432" s="119"/>
      <c r="BC432" s="119"/>
      <c r="BD432" s="119"/>
      <c r="BE432" s="119"/>
      <c r="BF432" s="119"/>
      <c r="BG432" s="119"/>
      <c r="BH432" s="119"/>
      <c r="BI432" s="119"/>
      <c r="BJ432" s="119"/>
      <c r="BK432" s="119"/>
      <c r="BL432" s="119"/>
      <c r="BM432" s="119"/>
      <c r="BN432" s="119"/>
      <c r="BO432" s="119"/>
    </row>
    <row r="433" spans="12:67" x14ac:dyDescent="0.2">
      <c r="L433" s="119"/>
      <c r="M433" s="115"/>
      <c r="N433" s="115"/>
      <c r="O433" s="115"/>
      <c r="P433" s="115"/>
      <c r="Q433" s="115"/>
      <c r="R433" s="115"/>
      <c r="S433" s="115"/>
      <c r="T433" s="115"/>
      <c r="U433" s="115"/>
      <c r="V433" s="115"/>
      <c r="W433" s="115"/>
      <c r="X433" s="115"/>
      <c r="Y433" s="115"/>
      <c r="Z433" s="119"/>
      <c r="AA433" s="119"/>
      <c r="AB433" s="119"/>
      <c r="AC433" s="119"/>
      <c r="AD433" s="119"/>
      <c r="AE433" s="119"/>
      <c r="AF433" s="119"/>
      <c r="AG433" s="119"/>
      <c r="AH433" s="119"/>
      <c r="AI433" s="119"/>
      <c r="AJ433" s="119"/>
      <c r="AK433" s="119"/>
      <c r="AL433" s="119"/>
      <c r="AM433" s="119"/>
      <c r="AN433" s="119"/>
      <c r="AO433" s="119"/>
      <c r="AP433" s="119"/>
      <c r="AQ433" s="119"/>
      <c r="AR433" s="119"/>
      <c r="AS433" s="119"/>
      <c r="AT433" s="119"/>
      <c r="AU433" s="119"/>
      <c r="AV433" s="119"/>
      <c r="AW433" s="119"/>
      <c r="AX433" s="119"/>
      <c r="AY433" s="119"/>
      <c r="AZ433" s="119"/>
      <c r="BA433" s="119"/>
      <c r="BB433" s="119"/>
      <c r="BC433" s="119"/>
      <c r="BD433" s="119"/>
      <c r="BE433" s="119"/>
      <c r="BF433" s="119"/>
      <c r="BG433" s="119"/>
      <c r="BH433" s="119"/>
      <c r="BI433" s="119"/>
      <c r="BJ433" s="119"/>
      <c r="BK433" s="119"/>
      <c r="BL433" s="119"/>
      <c r="BM433" s="119"/>
      <c r="BN433" s="119"/>
      <c r="BO433" s="119"/>
    </row>
    <row r="434" spans="12:67" x14ac:dyDescent="0.2">
      <c r="L434" s="119"/>
      <c r="M434" s="115"/>
      <c r="N434" s="115"/>
      <c r="O434" s="115"/>
      <c r="P434" s="115"/>
      <c r="Q434" s="115"/>
      <c r="R434" s="115"/>
      <c r="S434" s="115"/>
      <c r="T434" s="115"/>
      <c r="U434" s="115"/>
      <c r="V434" s="115"/>
      <c r="W434" s="115"/>
      <c r="X434" s="115"/>
      <c r="Y434" s="115"/>
      <c r="Z434" s="119"/>
      <c r="AA434" s="119"/>
      <c r="AB434" s="119"/>
      <c r="AC434" s="119"/>
      <c r="AD434" s="119"/>
      <c r="AE434" s="119"/>
      <c r="AF434" s="119"/>
      <c r="AG434" s="119"/>
      <c r="AH434" s="119"/>
      <c r="AI434" s="119"/>
      <c r="AJ434" s="119"/>
      <c r="AK434" s="119"/>
      <c r="AL434" s="119"/>
      <c r="AM434" s="119"/>
      <c r="AN434" s="119"/>
      <c r="AO434" s="119"/>
      <c r="AP434" s="119"/>
      <c r="AQ434" s="119"/>
      <c r="AR434" s="119"/>
      <c r="AS434" s="119"/>
      <c r="AT434" s="119"/>
      <c r="AU434" s="119"/>
      <c r="AV434" s="119"/>
      <c r="AW434" s="119"/>
      <c r="AX434" s="119"/>
      <c r="AY434" s="119"/>
      <c r="AZ434" s="119"/>
      <c r="BA434" s="119"/>
      <c r="BB434" s="119"/>
      <c r="BC434" s="119"/>
      <c r="BD434" s="119"/>
      <c r="BE434" s="119"/>
      <c r="BF434" s="119"/>
      <c r="BG434" s="119"/>
      <c r="BH434" s="119"/>
      <c r="BI434" s="119"/>
      <c r="BJ434" s="119"/>
      <c r="BK434" s="119"/>
      <c r="BL434" s="119"/>
      <c r="BM434" s="119"/>
      <c r="BN434" s="119"/>
      <c r="BO434" s="119"/>
    </row>
    <row r="435" spans="12:67" x14ac:dyDescent="0.2">
      <c r="L435" s="119"/>
      <c r="M435" s="115"/>
      <c r="N435" s="115"/>
      <c r="O435" s="115"/>
      <c r="P435" s="115"/>
      <c r="Q435" s="115"/>
      <c r="R435" s="115"/>
      <c r="S435" s="115"/>
      <c r="T435" s="115"/>
      <c r="U435" s="115"/>
      <c r="V435" s="115"/>
      <c r="W435" s="115"/>
      <c r="X435" s="115"/>
      <c r="Y435" s="115"/>
      <c r="Z435" s="119"/>
      <c r="AA435" s="119"/>
      <c r="AB435" s="119"/>
      <c r="AC435" s="119"/>
      <c r="AD435" s="119"/>
      <c r="AE435" s="119"/>
      <c r="AF435" s="119"/>
      <c r="AG435" s="119"/>
      <c r="AH435" s="119"/>
      <c r="AI435" s="119"/>
      <c r="AJ435" s="119"/>
      <c r="AK435" s="119"/>
      <c r="AL435" s="119"/>
      <c r="AM435" s="119"/>
      <c r="AN435" s="119"/>
      <c r="AO435" s="119"/>
      <c r="AP435" s="119"/>
      <c r="AQ435" s="119"/>
      <c r="AR435" s="119"/>
      <c r="AS435" s="119"/>
      <c r="AT435" s="119"/>
      <c r="AU435" s="119"/>
      <c r="AV435" s="119"/>
      <c r="AW435" s="119"/>
      <c r="AX435" s="119"/>
      <c r="AY435" s="119"/>
      <c r="AZ435" s="119"/>
      <c r="BA435" s="119"/>
      <c r="BB435" s="119"/>
      <c r="BC435" s="119"/>
      <c r="BD435" s="119"/>
      <c r="BE435" s="119"/>
      <c r="BF435" s="119"/>
      <c r="BG435" s="119"/>
      <c r="BH435" s="119"/>
      <c r="BI435" s="119"/>
      <c r="BJ435" s="119"/>
      <c r="BK435" s="119"/>
      <c r="BL435" s="119"/>
      <c r="BM435" s="119"/>
      <c r="BN435" s="119"/>
      <c r="BO435" s="119"/>
    </row>
    <row r="436" spans="12:67" x14ac:dyDescent="0.2">
      <c r="L436" s="119"/>
      <c r="M436" s="115"/>
      <c r="N436" s="115"/>
      <c r="O436" s="115"/>
      <c r="P436" s="115"/>
      <c r="Q436" s="115"/>
      <c r="R436" s="115"/>
      <c r="S436" s="115"/>
      <c r="T436" s="115"/>
      <c r="U436" s="115"/>
      <c r="V436" s="115"/>
      <c r="W436" s="115"/>
      <c r="X436" s="115"/>
      <c r="Y436" s="115"/>
      <c r="Z436" s="119"/>
      <c r="AA436" s="119"/>
      <c r="AB436" s="119"/>
      <c r="AC436" s="119"/>
      <c r="AD436" s="119"/>
      <c r="AE436" s="119"/>
      <c r="AF436" s="119"/>
      <c r="AG436" s="119"/>
      <c r="AH436" s="119"/>
      <c r="AI436" s="119"/>
      <c r="AJ436" s="119"/>
      <c r="AK436" s="119"/>
      <c r="AL436" s="119"/>
      <c r="AM436" s="119"/>
      <c r="AN436" s="119"/>
      <c r="AO436" s="119"/>
      <c r="AP436" s="119"/>
      <c r="AQ436" s="119"/>
      <c r="AR436" s="119"/>
      <c r="AS436" s="119"/>
      <c r="AT436" s="119"/>
      <c r="AU436" s="119"/>
      <c r="AV436" s="119"/>
      <c r="AW436" s="119"/>
      <c r="AX436" s="119"/>
      <c r="AY436" s="119"/>
      <c r="AZ436" s="119"/>
      <c r="BA436" s="119"/>
      <c r="BB436" s="119"/>
      <c r="BC436" s="119"/>
      <c r="BD436" s="119"/>
      <c r="BE436" s="119"/>
      <c r="BF436" s="119"/>
      <c r="BG436" s="119"/>
      <c r="BH436" s="119"/>
      <c r="BI436" s="119"/>
      <c r="BJ436" s="119"/>
      <c r="BK436" s="119"/>
      <c r="BL436" s="119"/>
      <c r="BM436" s="119"/>
      <c r="BN436" s="119"/>
      <c r="BO436" s="119"/>
    </row>
    <row r="437" spans="12:67" x14ac:dyDescent="0.2">
      <c r="L437" s="119"/>
      <c r="M437" s="115"/>
      <c r="N437" s="115"/>
      <c r="O437" s="115"/>
      <c r="P437" s="115"/>
      <c r="Q437" s="115"/>
      <c r="R437" s="115"/>
      <c r="S437" s="115"/>
      <c r="T437" s="115"/>
      <c r="U437" s="115"/>
      <c r="V437" s="115"/>
      <c r="W437" s="115"/>
      <c r="X437" s="115"/>
      <c r="Y437" s="115"/>
      <c r="Z437" s="119"/>
      <c r="AA437" s="119"/>
      <c r="AB437" s="119"/>
      <c r="AC437" s="119"/>
      <c r="AD437" s="119"/>
      <c r="AE437" s="119"/>
      <c r="AF437" s="119"/>
      <c r="AG437" s="119"/>
      <c r="AH437" s="119"/>
      <c r="AI437" s="119"/>
      <c r="AJ437" s="119"/>
      <c r="AK437" s="119"/>
      <c r="AL437" s="119"/>
      <c r="AM437" s="119"/>
      <c r="AN437" s="119"/>
      <c r="AO437" s="119"/>
      <c r="AP437" s="119"/>
      <c r="AQ437" s="119"/>
      <c r="AR437" s="119"/>
      <c r="AS437" s="119"/>
      <c r="AT437" s="119"/>
      <c r="AU437" s="119"/>
      <c r="AV437" s="119"/>
      <c r="AW437" s="119"/>
      <c r="AX437" s="119"/>
      <c r="AY437" s="119"/>
      <c r="AZ437" s="119"/>
      <c r="BA437" s="119"/>
      <c r="BB437" s="119"/>
      <c r="BC437" s="119"/>
      <c r="BD437" s="119"/>
      <c r="BE437" s="119"/>
      <c r="BF437" s="119"/>
      <c r="BG437" s="119"/>
      <c r="BH437" s="119"/>
      <c r="BI437" s="119"/>
      <c r="BJ437" s="119"/>
      <c r="BK437" s="119"/>
      <c r="BL437" s="119"/>
      <c r="BM437" s="119"/>
      <c r="BN437" s="119"/>
      <c r="BO437" s="119"/>
    </row>
    <row r="438" spans="12:67" x14ac:dyDescent="0.2">
      <c r="L438" s="119"/>
      <c r="M438" s="115"/>
      <c r="N438" s="115"/>
      <c r="O438" s="115"/>
      <c r="P438" s="115"/>
      <c r="Q438" s="115"/>
      <c r="R438" s="115"/>
      <c r="S438" s="115"/>
      <c r="T438" s="115"/>
      <c r="U438" s="115"/>
      <c r="V438" s="115"/>
      <c r="W438" s="115"/>
      <c r="X438" s="115"/>
      <c r="Y438" s="115"/>
      <c r="Z438" s="119"/>
      <c r="AA438" s="119"/>
      <c r="AB438" s="119"/>
      <c r="AC438" s="119"/>
      <c r="AD438" s="119"/>
      <c r="AE438" s="119"/>
      <c r="AF438" s="119"/>
      <c r="AG438" s="119"/>
      <c r="AH438" s="119"/>
      <c r="AI438" s="119"/>
      <c r="AJ438" s="119"/>
      <c r="AK438" s="119"/>
      <c r="AL438" s="119"/>
      <c r="AM438" s="119"/>
      <c r="AN438" s="119"/>
      <c r="AO438" s="119"/>
      <c r="AP438" s="119"/>
      <c r="AQ438" s="119"/>
      <c r="AR438" s="119"/>
      <c r="AS438" s="119"/>
      <c r="AT438" s="119"/>
      <c r="AU438" s="119"/>
      <c r="AV438" s="119"/>
      <c r="AW438" s="119"/>
      <c r="AX438" s="119"/>
      <c r="AY438" s="119"/>
      <c r="AZ438" s="119"/>
      <c r="BA438" s="119"/>
      <c r="BB438" s="119"/>
      <c r="BC438" s="119"/>
      <c r="BD438" s="119"/>
      <c r="BE438" s="119"/>
      <c r="BF438" s="119"/>
      <c r="BG438" s="119"/>
      <c r="BH438" s="119"/>
      <c r="BI438" s="119"/>
      <c r="BJ438" s="119"/>
      <c r="BK438" s="119"/>
      <c r="BL438" s="119"/>
      <c r="BM438" s="119"/>
      <c r="BN438" s="119"/>
      <c r="BO438" s="119"/>
    </row>
    <row r="439" spans="12:67" x14ac:dyDescent="0.2">
      <c r="L439" s="119"/>
      <c r="M439" s="115"/>
      <c r="N439" s="115"/>
      <c r="O439" s="115"/>
      <c r="P439" s="115"/>
      <c r="Q439" s="115"/>
      <c r="R439" s="115"/>
      <c r="S439" s="115"/>
      <c r="T439" s="115"/>
      <c r="U439" s="115"/>
      <c r="V439" s="115"/>
      <c r="W439" s="115"/>
      <c r="X439" s="115"/>
      <c r="Y439" s="115"/>
      <c r="Z439" s="119"/>
      <c r="AA439" s="119"/>
      <c r="AB439" s="119"/>
      <c r="AC439" s="119"/>
      <c r="AD439" s="119"/>
      <c r="AE439" s="119"/>
      <c r="AF439" s="119"/>
      <c r="AG439" s="119"/>
      <c r="AH439" s="119"/>
      <c r="AI439" s="119"/>
      <c r="AJ439" s="119"/>
      <c r="AK439" s="119"/>
      <c r="AL439" s="119"/>
      <c r="AM439" s="119"/>
      <c r="AN439" s="119"/>
      <c r="AO439" s="119"/>
      <c r="AP439" s="119"/>
      <c r="AQ439" s="119"/>
      <c r="AR439" s="119"/>
      <c r="AS439" s="119"/>
      <c r="AT439" s="119"/>
      <c r="AU439" s="119"/>
      <c r="AV439" s="119"/>
      <c r="AW439" s="119"/>
      <c r="AX439" s="119"/>
      <c r="AY439" s="119"/>
      <c r="AZ439" s="119"/>
      <c r="BA439" s="119"/>
      <c r="BB439" s="119"/>
      <c r="BC439" s="119"/>
      <c r="BD439" s="119"/>
      <c r="BE439" s="119"/>
      <c r="BF439" s="119"/>
      <c r="BG439" s="119"/>
      <c r="BH439" s="119"/>
      <c r="BI439" s="119"/>
      <c r="BJ439" s="119"/>
      <c r="BK439" s="119"/>
      <c r="BL439" s="119"/>
      <c r="BM439" s="119"/>
      <c r="BN439" s="119"/>
      <c r="BO439" s="119"/>
    </row>
    <row r="440" spans="12:67" x14ac:dyDescent="0.2">
      <c r="L440" s="119"/>
      <c r="M440" s="115"/>
      <c r="N440" s="115"/>
      <c r="O440" s="115"/>
      <c r="P440" s="115"/>
      <c r="Q440" s="115"/>
      <c r="R440" s="115"/>
      <c r="S440" s="115"/>
      <c r="T440" s="115"/>
      <c r="U440" s="115"/>
      <c r="V440" s="115"/>
      <c r="W440" s="115"/>
      <c r="X440" s="115"/>
      <c r="Y440" s="115"/>
      <c r="Z440" s="119"/>
      <c r="AA440" s="119"/>
      <c r="AB440" s="119"/>
      <c r="AC440" s="119"/>
      <c r="AD440" s="119"/>
      <c r="AE440" s="119"/>
      <c r="AF440" s="119"/>
      <c r="AG440" s="119"/>
      <c r="AH440" s="119"/>
      <c r="AI440" s="119"/>
      <c r="AJ440" s="119"/>
      <c r="AK440" s="119"/>
      <c r="AL440" s="119"/>
      <c r="AM440" s="119"/>
      <c r="AN440" s="119"/>
      <c r="AO440" s="119"/>
      <c r="AP440" s="119"/>
      <c r="AQ440" s="119"/>
      <c r="AR440" s="119"/>
      <c r="AS440" s="119"/>
      <c r="AT440" s="119"/>
      <c r="AU440" s="119"/>
      <c r="AV440" s="119"/>
      <c r="AW440" s="119"/>
      <c r="AX440" s="119"/>
      <c r="AY440" s="119"/>
      <c r="AZ440" s="119"/>
      <c r="BA440" s="119"/>
      <c r="BB440" s="119"/>
      <c r="BC440" s="119"/>
      <c r="BD440" s="119"/>
      <c r="BE440" s="119"/>
      <c r="BF440" s="119"/>
      <c r="BG440" s="119"/>
      <c r="BH440" s="119"/>
      <c r="BI440" s="119"/>
      <c r="BJ440" s="119"/>
      <c r="BK440" s="119"/>
      <c r="BL440" s="119"/>
      <c r="BM440" s="119"/>
      <c r="BN440" s="119"/>
      <c r="BO440" s="119"/>
    </row>
    <row r="441" spans="12:67" x14ac:dyDescent="0.2">
      <c r="L441" s="119"/>
      <c r="M441" s="115"/>
      <c r="N441" s="115"/>
      <c r="O441" s="115"/>
      <c r="P441" s="115"/>
      <c r="Q441" s="115"/>
      <c r="R441" s="115"/>
      <c r="S441" s="115"/>
      <c r="T441" s="115"/>
      <c r="U441" s="115"/>
      <c r="V441" s="115"/>
      <c r="W441" s="115"/>
      <c r="X441" s="115"/>
      <c r="Y441" s="115"/>
      <c r="Z441" s="119"/>
      <c r="AA441" s="119"/>
      <c r="AB441" s="119"/>
      <c r="AC441" s="119"/>
      <c r="AD441" s="119"/>
      <c r="AE441" s="119"/>
      <c r="AF441" s="119"/>
      <c r="AG441" s="119"/>
      <c r="AH441" s="119"/>
      <c r="AI441" s="119"/>
      <c r="AJ441" s="119"/>
      <c r="AK441" s="119"/>
      <c r="AL441" s="119"/>
      <c r="AM441" s="119"/>
      <c r="AN441" s="119"/>
      <c r="AO441" s="119"/>
      <c r="AP441" s="119"/>
      <c r="AQ441" s="119"/>
      <c r="AR441" s="119"/>
      <c r="AS441" s="119"/>
      <c r="AT441" s="119"/>
      <c r="AU441" s="119"/>
      <c r="AV441" s="119"/>
      <c r="AW441" s="119"/>
      <c r="AX441" s="119"/>
      <c r="AY441" s="119"/>
      <c r="AZ441" s="119"/>
      <c r="BA441" s="119"/>
      <c r="BB441" s="119"/>
      <c r="BC441" s="119"/>
      <c r="BD441" s="119"/>
      <c r="BE441" s="119"/>
      <c r="BF441" s="119"/>
      <c r="BG441" s="119"/>
      <c r="BH441" s="119"/>
      <c r="BI441" s="119"/>
      <c r="BJ441" s="119"/>
      <c r="BK441" s="119"/>
      <c r="BL441" s="119"/>
      <c r="BM441" s="119"/>
      <c r="BN441" s="119"/>
      <c r="BO441" s="119"/>
    </row>
    <row r="442" spans="12:67" x14ac:dyDescent="0.2">
      <c r="L442" s="119"/>
      <c r="M442" s="115"/>
      <c r="N442" s="115"/>
      <c r="O442" s="115"/>
      <c r="P442" s="115"/>
      <c r="Q442" s="115"/>
      <c r="R442" s="115"/>
      <c r="S442" s="115"/>
      <c r="T442" s="115"/>
      <c r="U442" s="115"/>
      <c r="V442" s="115"/>
      <c r="W442" s="115"/>
      <c r="X442" s="115"/>
      <c r="Y442" s="115"/>
      <c r="Z442" s="119"/>
      <c r="AA442" s="119"/>
      <c r="AB442" s="119"/>
      <c r="AC442" s="119"/>
      <c r="AD442" s="119"/>
      <c r="AE442" s="119"/>
      <c r="AF442" s="119"/>
      <c r="AG442" s="119"/>
      <c r="AH442" s="119"/>
      <c r="AI442" s="119"/>
      <c r="AJ442" s="119"/>
      <c r="AK442" s="119"/>
      <c r="AL442" s="119"/>
      <c r="AM442" s="119"/>
      <c r="AN442" s="119"/>
      <c r="AO442" s="119"/>
      <c r="AP442" s="119"/>
      <c r="AQ442" s="119"/>
      <c r="AR442" s="119"/>
      <c r="AS442" s="119"/>
      <c r="AT442" s="119"/>
      <c r="AU442" s="119"/>
      <c r="AV442" s="119"/>
      <c r="AW442" s="119"/>
      <c r="AX442" s="119"/>
      <c r="AY442" s="119"/>
      <c r="AZ442" s="119"/>
      <c r="BA442" s="119"/>
      <c r="BB442" s="119"/>
      <c r="BC442" s="119"/>
      <c r="BD442" s="119"/>
      <c r="BE442" s="119"/>
      <c r="BF442" s="119"/>
      <c r="BG442" s="119"/>
      <c r="BH442" s="119"/>
      <c r="BI442" s="119"/>
      <c r="BJ442" s="119"/>
      <c r="BK442" s="119"/>
      <c r="BL442" s="119"/>
      <c r="BM442" s="119"/>
      <c r="BN442" s="119"/>
      <c r="BO442" s="119"/>
    </row>
    <row r="443" spans="12:67" x14ac:dyDescent="0.2">
      <c r="L443" s="119"/>
      <c r="M443" s="115"/>
      <c r="N443" s="115"/>
      <c r="O443" s="115"/>
      <c r="P443" s="115"/>
      <c r="Q443" s="115"/>
      <c r="R443" s="115"/>
      <c r="S443" s="115"/>
      <c r="T443" s="115"/>
      <c r="U443" s="115"/>
      <c r="V443" s="115"/>
      <c r="W443" s="115"/>
      <c r="X443" s="115"/>
      <c r="Y443" s="115"/>
      <c r="Z443" s="119"/>
      <c r="AA443" s="119"/>
      <c r="AB443" s="119"/>
      <c r="AC443" s="119"/>
      <c r="AD443" s="119"/>
      <c r="AE443" s="119"/>
      <c r="AF443" s="119"/>
      <c r="AG443" s="119"/>
      <c r="AH443" s="119"/>
      <c r="AI443" s="119"/>
      <c r="AJ443" s="119"/>
      <c r="AK443" s="119"/>
      <c r="AL443" s="119"/>
      <c r="AM443" s="119"/>
      <c r="AN443" s="119"/>
      <c r="AO443" s="119"/>
      <c r="AP443" s="119"/>
      <c r="AQ443" s="119"/>
      <c r="AR443" s="119"/>
      <c r="AS443" s="119"/>
      <c r="AT443" s="119"/>
      <c r="AU443" s="119"/>
      <c r="AV443" s="119"/>
      <c r="AW443" s="119"/>
      <c r="AX443" s="119"/>
      <c r="AY443" s="119"/>
      <c r="AZ443" s="119"/>
      <c r="BA443" s="119"/>
      <c r="BB443" s="119"/>
      <c r="BC443" s="119"/>
      <c r="BD443" s="119"/>
      <c r="BE443" s="119"/>
      <c r="BF443" s="119"/>
      <c r="BG443" s="119"/>
      <c r="BH443" s="119"/>
      <c r="BI443" s="119"/>
      <c r="BJ443" s="119"/>
      <c r="BK443" s="119"/>
      <c r="BL443" s="119"/>
      <c r="BM443" s="119"/>
      <c r="BN443" s="119"/>
      <c r="BO443" s="119"/>
    </row>
    <row r="444" spans="12:67" x14ac:dyDescent="0.2">
      <c r="L444" s="119"/>
      <c r="M444" s="115"/>
      <c r="N444" s="115"/>
      <c r="O444" s="115"/>
      <c r="P444" s="115"/>
      <c r="Q444" s="115"/>
      <c r="R444" s="115"/>
      <c r="S444" s="115"/>
      <c r="T444" s="115"/>
      <c r="U444" s="115"/>
      <c r="V444" s="115"/>
      <c r="W444" s="115"/>
      <c r="X444" s="115"/>
      <c r="Y444" s="115"/>
      <c r="Z444" s="119"/>
      <c r="AA444" s="119"/>
      <c r="AB444" s="119"/>
      <c r="AC444" s="119"/>
      <c r="AD444" s="119"/>
      <c r="AE444" s="119"/>
      <c r="AF444" s="119"/>
      <c r="AG444" s="119"/>
      <c r="AH444" s="119"/>
      <c r="AI444" s="119"/>
      <c r="AJ444" s="119"/>
      <c r="AK444" s="119"/>
      <c r="AL444" s="119"/>
      <c r="AM444" s="119"/>
      <c r="AN444" s="119"/>
      <c r="AO444" s="119"/>
      <c r="AP444" s="119"/>
      <c r="AQ444" s="119"/>
      <c r="AR444" s="119"/>
      <c r="AS444" s="119"/>
      <c r="AT444" s="119"/>
      <c r="AU444" s="119"/>
      <c r="AV444" s="119"/>
      <c r="AW444" s="119"/>
      <c r="AX444" s="119"/>
      <c r="AY444" s="119"/>
      <c r="AZ444" s="119"/>
      <c r="BA444" s="119"/>
      <c r="BB444" s="119"/>
      <c r="BC444" s="119"/>
      <c r="BD444" s="119"/>
      <c r="BE444" s="119"/>
      <c r="BF444" s="119"/>
      <c r="BG444" s="119"/>
      <c r="BH444" s="119"/>
      <c r="BI444" s="119"/>
      <c r="BJ444" s="119"/>
      <c r="BK444" s="119"/>
      <c r="BL444" s="119"/>
      <c r="BM444" s="119"/>
      <c r="BN444" s="119"/>
      <c r="BO444" s="119"/>
    </row>
    <row r="445" spans="12:67" x14ac:dyDescent="0.2">
      <c r="L445" s="119"/>
      <c r="M445" s="115"/>
      <c r="N445" s="115"/>
      <c r="O445" s="115"/>
      <c r="P445" s="115"/>
      <c r="Q445" s="115"/>
      <c r="R445" s="115"/>
      <c r="S445" s="115"/>
      <c r="T445" s="115"/>
      <c r="U445" s="115"/>
      <c r="V445" s="115"/>
      <c r="W445" s="115"/>
      <c r="X445" s="115"/>
      <c r="Y445" s="115"/>
      <c r="Z445" s="119"/>
      <c r="AA445" s="119"/>
      <c r="AB445" s="119"/>
      <c r="AC445" s="119"/>
      <c r="AD445" s="119"/>
      <c r="AE445" s="119"/>
      <c r="AF445" s="119"/>
      <c r="AG445" s="119"/>
      <c r="AH445" s="119"/>
      <c r="AI445" s="119"/>
      <c r="AJ445" s="119"/>
      <c r="AK445" s="119"/>
      <c r="AL445" s="119"/>
      <c r="AM445" s="119"/>
      <c r="AN445" s="119"/>
      <c r="AO445" s="119"/>
      <c r="AP445" s="119"/>
      <c r="AQ445" s="119"/>
      <c r="AR445" s="119"/>
      <c r="AS445" s="119"/>
      <c r="AT445" s="119"/>
      <c r="AU445" s="119"/>
      <c r="AV445" s="119"/>
      <c r="AW445" s="119"/>
      <c r="AX445" s="119"/>
      <c r="AY445" s="119"/>
      <c r="AZ445" s="119"/>
      <c r="BA445" s="119"/>
      <c r="BB445" s="119"/>
      <c r="BC445" s="119"/>
      <c r="BD445" s="119"/>
      <c r="BE445" s="119"/>
      <c r="BF445" s="119"/>
      <c r="BG445" s="119"/>
      <c r="BH445" s="119"/>
      <c r="BI445" s="119"/>
      <c r="BJ445" s="119"/>
      <c r="BK445" s="119"/>
      <c r="BL445" s="119"/>
      <c r="BM445" s="119"/>
      <c r="BN445" s="119"/>
      <c r="BO445" s="119"/>
    </row>
    <row r="446" spans="12:67" x14ac:dyDescent="0.2">
      <c r="L446" s="119"/>
      <c r="M446" s="115"/>
      <c r="N446" s="115"/>
      <c r="O446" s="115"/>
      <c r="P446" s="115"/>
      <c r="Q446" s="115"/>
      <c r="R446" s="115"/>
      <c r="S446" s="115"/>
      <c r="T446" s="115"/>
      <c r="U446" s="115"/>
      <c r="V446" s="115"/>
      <c r="W446" s="115"/>
      <c r="X446" s="115"/>
      <c r="Y446" s="115"/>
      <c r="Z446" s="119"/>
      <c r="AA446" s="119"/>
      <c r="AB446" s="119"/>
      <c r="AC446" s="119"/>
      <c r="AD446" s="119"/>
      <c r="AE446" s="119"/>
      <c r="AF446" s="119"/>
      <c r="AG446" s="119"/>
      <c r="AH446" s="119"/>
      <c r="AI446" s="119"/>
      <c r="AJ446" s="119"/>
      <c r="AK446" s="119"/>
      <c r="AL446" s="119"/>
      <c r="AM446" s="119"/>
      <c r="AN446" s="119"/>
      <c r="AO446" s="119"/>
      <c r="AP446" s="119"/>
      <c r="AQ446" s="119"/>
      <c r="AR446" s="119"/>
      <c r="AS446" s="119"/>
      <c r="AT446" s="119"/>
      <c r="AU446" s="119"/>
      <c r="AV446" s="119"/>
      <c r="AW446" s="119"/>
      <c r="AX446" s="119"/>
      <c r="AY446" s="119"/>
      <c r="AZ446" s="119"/>
      <c r="BA446" s="119"/>
      <c r="BB446" s="119"/>
      <c r="BC446" s="119"/>
      <c r="BD446" s="119"/>
      <c r="BE446" s="119"/>
      <c r="BF446" s="119"/>
      <c r="BG446" s="119"/>
      <c r="BH446" s="119"/>
      <c r="BI446" s="119"/>
      <c r="BJ446" s="119"/>
      <c r="BK446" s="119"/>
      <c r="BL446" s="119"/>
      <c r="BM446" s="119"/>
      <c r="BN446" s="119"/>
      <c r="BO446" s="119"/>
    </row>
    <row r="447" spans="12:67" x14ac:dyDescent="0.2">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c r="AG447" s="119"/>
      <c r="AH447" s="119"/>
      <c r="AI447" s="119"/>
      <c r="AJ447" s="119"/>
      <c r="AK447" s="119"/>
      <c r="AL447" s="119"/>
      <c r="AM447" s="119"/>
      <c r="AN447" s="119"/>
      <c r="AO447" s="119"/>
      <c r="AP447" s="119"/>
      <c r="AQ447" s="119"/>
      <c r="AR447" s="119"/>
      <c r="AS447" s="119"/>
      <c r="AT447" s="119"/>
      <c r="AU447" s="119"/>
      <c r="AV447" s="119"/>
      <c r="AW447" s="119"/>
      <c r="AX447" s="119"/>
      <c r="AY447" s="119"/>
      <c r="AZ447" s="119"/>
      <c r="BA447" s="119"/>
      <c r="BB447" s="119"/>
      <c r="BC447" s="119"/>
      <c r="BD447" s="119"/>
      <c r="BE447" s="119"/>
      <c r="BF447" s="119"/>
      <c r="BG447" s="119"/>
      <c r="BH447" s="119"/>
      <c r="BI447" s="119"/>
      <c r="BJ447" s="119"/>
      <c r="BK447" s="119"/>
      <c r="BL447" s="119"/>
      <c r="BM447" s="119"/>
      <c r="BN447" s="119"/>
      <c r="BO447" s="119"/>
    </row>
    <row r="448" spans="12:67" x14ac:dyDescent="0.2">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c r="AG448" s="119"/>
      <c r="AH448" s="119"/>
      <c r="AI448" s="119"/>
      <c r="AJ448" s="119"/>
      <c r="AK448" s="119"/>
      <c r="AL448" s="119"/>
      <c r="AM448" s="119"/>
      <c r="AN448" s="119"/>
      <c r="AO448" s="119"/>
      <c r="AP448" s="119"/>
      <c r="AQ448" s="119"/>
      <c r="AR448" s="119"/>
      <c r="AS448" s="119"/>
      <c r="AT448" s="119"/>
      <c r="AU448" s="119"/>
      <c r="AV448" s="119"/>
      <c r="AW448" s="119"/>
      <c r="AX448" s="119"/>
      <c r="AY448" s="119"/>
      <c r="AZ448" s="119"/>
      <c r="BA448" s="119"/>
      <c r="BB448" s="119"/>
      <c r="BC448" s="119"/>
      <c r="BD448" s="119"/>
      <c r="BE448" s="119"/>
      <c r="BF448" s="119"/>
      <c r="BG448" s="119"/>
      <c r="BH448" s="119"/>
      <c r="BI448" s="119"/>
      <c r="BJ448" s="119"/>
      <c r="BK448" s="119"/>
      <c r="BL448" s="119"/>
      <c r="BM448" s="119"/>
      <c r="BN448" s="119"/>
      <c r="BO448" s="119"/>
    </row>
    <row r="449" spans="12:67" x14ac:dyDescent="0.2">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c r="AG449" s="119"/>
      <c r="AH449" s="119"/>
      <c r="AI449" s="119"/>
      <c r="AJ449" s="119"/>
      <c r="AK449" s="119"/>
      <c r="AL449" s="119"/>
      <c r="AM449" s="119"/>
      <c r="AN449" s="119"/>
      <c r="AO449" s="119"/>
      <c r="AP449" s="119"/>
      <c r="AQ449" s="119"/>
      <c r="AR449" s="119"/>
      <c r="AS449" s="119"/>
      <c r="AT449" s="119"/>
      <c r="AU449" s="119"/>
      <c r="AV449" s="119"/>
      <c r="AW449" s="119"/>
      <c r="AX449" s="119"/>
      <c r="AY449" s="119"/>
      <c r="AZ449" s="119"/>
      <c r="BA449" s="119"/>
      <c r="BB449" s="119"/>
      <c r="BC449" s="119"/>
      <c r="BD449" s="119"/>
      <c r="BE449" s="119"/>
      <c r="BF449" s="119"/>
      <c r="BG449" s="119"/>
      <c r="BH449" s="119"/>
      <c r="BI449" s="119"/>
      <c r="BJ449" s="119"/>
      <c r="BK449" s="119"/>
      <c r="BL449" s="119"/>
      <c r="BM449" s="119"/>
      <c r="BN449" s="119"/>
      <c r="BO449" s="119"/>
    </row>
    <row r="450" spans="12:67" x14ac:dyDescent="0.2">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c r="AR450" s="119"/>
      <c r="AS450" s="119"/>
      <c r="AT450" s="119"/>
      <c r="AU450" s="119"/>
      <c r="AV450" s="119"/>
      <c r="AW450" s="119"/>
      <c r="AX450" s="119"/>
      <c r="AY450" s="119"/>
      <c r="AZ450" s="119"/>
      <c r="BA450" s="119"/>
      <c r="BB450" s="119"/>
      <c r="BC450" s="119"/>
      <c r="BD450" s="119"/>
      <c r="BE450" s="119"/>
      <c r="BF450" s="119"/>
      <c r="BG450" s="119"/>
      <c r="BH450" s="119"/>
      <c r="BI450" s="119"/>
      <c r="BJ450" s="119"/>
      <c r="BK450" s="119"/>
      <c r="BL450" s="119"/>
      <c r="BM450" s="119"/>
      <c r="BN450" s="119"/>
      <c r="BO450" s="119"/>
    </row>
    <row r="451" spans="12:67" x14ac:dyDescent="0.2">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19"/>
      <c r="AS451" s="119"/>
      <c r="AT451" s="119"/>
      <c r="AU451" s="119"/>
      <c r="AV451" s="119"/>
      <c r="AW451" s="119"/>
      <c r="AX451" s="119"/>
      <c r="AY451" s="119"/>
      <c r="AZ451" s="119"/>
      <c r="BA451" s="119"/>
      <c r="BB451" s="119"/>
      <c r="BC451" s="119"/>
      <c r="BD451" s="119"/>
      <c r="BE451" s="119"/>
      <c r="BF451" s="119"/>
      <c r="BG451" s="119"/>
      <c r="BH451" s="119"/>
      <c r="BI451" s="119"/>
      <c r="BJ451" s="119"/>
      <c r="BK451" s="119"/>
      <c r="BL451" s="119"/>
      <c r="BM451" s="119"/>
      <c r="BN451" s="119"/>
      <c r="BO451" s="119"/>
    </row>
    <row r="452" spans="12:67" x14ac:dyDescent="0.2">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c r="AH452" s="119"/>
      <c r="AI452" s="119"/>
      <c r="AJ452" s="119"/>
      <c r="AK452" s="119"/>
      <c r="AL452" s="119"/>
      <c r="AM452" s="119"/>
      <c r="AN452" s="119"/>
      <c r="AO452" s="119"/>
      <c r="AP452" s="119"/>
      <c r="AQ452" s="119"/>
      <c r="AR452" s="119"/>
      <c r="AS452" s="119"/>
      <c r="AT452" s="119"/>
      <c r="AU452" s="119"/>
      <c r="AV452" s="119"/>
      <c r="AW452" s="119"/>
      <c r="AX452" s="119"/>
      <c r="AY452" s="119"/>
      <c r="AZ452" s="119"/>
      <c r="BA452" s="119"/>
      <c r="BB452" s="119"/>
      <c r="BC452" s="119"/>
      <c r="BD452" s="119"/>
      <c r="BE452" s="119"/>
      <c r="BF452" s="119"/>
      <c r="BG452" s="119"/>
      <c r="BH452" s="119"/>
      <c r="BI452" s="119"/>
      <c r="BJ452" s="119"/>
      <c r="BK452" s="119"/>
      <c r="BL452" s="119"/>
      <c r="BM452" s="119"/>
      <c r="BN452" s="119"/>
      <c r="BO452" s="119"/>
    </row>
    <row r="453" spans="12:67" x14ac:dyDescent="0.2">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c r="AH453" s="119"/>
      <c r="AI453" s="119"/>
      <c r="AJ453" s="119"/>
      <c r="AK453" s="119"/>
      <c r="AL453" s="119"/>
      <c r="AM453" s="119"/>
      <c r="AN453" s="119"/>
      <c r="AO453" s="119"/>
      <c r="AP453" s="119"/>
      <c r="AQ453" s="119"/>
      <c r="AR453" s="119"/>
      <c r="AS453" s="119"/>
      <c r="AT453" s="119"/>
      <c r="AU453" s="119"/>
      <c r="AV453" s="119"/>
      <c r="AW453" s="119"/>
      <c r="AX453" s="119"/>
      <c r="AY453" s="119"/>
      <c r="AZ453" s="119"/>
      <c r="BA453" s="119"/>
      <c r="BB453" s="119"/>
      <c r="BC453" s="119"/>
      <c r="BD453" s="119"/>
      <c r="BE453" s="119"/>
      <c r="BF453" s="119"/>
      <c r="BG453" s="119"/>
      <c r="BH453" s="119"/>
      <c r="BI453" s="119"/>
      <c r="BJ453" s="119"/>
      <c r="BK453" s="119"/>
      <c r="BL453" s="119"/>
      <c r="BM453" s="119"/>
      <c r="BN453" s="119"/>
      <c r="BO453" s="119"/>
    </row>
    <row r="454" spans="12:67" x14ac:dyDescent="0.2">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c r="AH454" s="119"/>
      <c r="AI454" s="119"/>
      <c r="AJ454" s="119"/>
      <c r="AK454" s="119"/>
      <c r="AL454" s="119"/>
      <c r="AM454" s="119"/>
      <c r="AN454" s="119"/>
      <c r="AO454" s="119"/>
      <c r="AP454" s="119"/>
      <c r="AQ454" s="119"/>
      <c r="AR454" s="119"/>
      <c r="AS454" s="119"/>
      <c r="AT454" s="119"/>
      <c r="AU454" s="119"/>
      <c r="AV454" s="119"/>
      <c r="AW454" s="119"/>
      <c r="AX454" s="119"/>
      <c r="AY454" s="119"/>
      <c r="AZ454" s="119"/>
      <c r="BA454" s="119"/>
      <c r="BB454" s="119"/>
      <c r="BC454" s="119"/>
      <c r="BD454" s="119"/>
      <c r="BE454" s="119"/>
      <c r="BF454" s="119"/>
      <c r="BG454" s="119"/>
      <c r="BH454" s="119"/>
      <c r="BI454" s="119"/>
      <c r="BJ454" s="119"/>
      <c r="BK454" s="119"/>
      <c r="BL454" s="119"/>
      <c r="BM454" s="119"/>
      <c r="BN454" s="119"/>
      <c r="BO454" s="119"/>
    </row>
    <row r="455" spans="12:67" x14ac:dyDescent="0.2">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c r="AG455" s="119"/>
      <c r="AH455" s="119"/>
      <c r="AI455" s="119"/>
      <c r="AJ455" s="119"/>
      <c r="AK455" s="119"/>
      <c r="AL455" s="119"/>
      <c r="AM455" s="119"/>
      <c r="AN455" s="119"/>
      <c r="AO455" s="119"/>
      <c r="AP455" s="119"/>
      <c r="AQ455" s="119"/>
      <c r="AR455" s="119"/>
      <c r="AS455" s="119"/>
      <c r="AT455" s="119"/>
      <c r="AU455" s="119"/>
      <c r="AV455" s="119"/>
      <c r="AW455" s="119"/>
      <c r="AX455" s="119"/>
      <c r="AY455" s="119"/>
      <c r="AZ455" s="119"/>
      <c r="BA455" s="119"/>
      <c r="BB455" s="119"/>
      <c r="BC455" s="119"/>
      <c r="BD455" s="119"/>
      <c r="BE455" s="119"/>
      <c r="BF455" s="119"/>
      <c r="BG455" s="119"/>
      <c r="BH455" s="119"/>
      <c r="BI455" s="119"/>
      <c r="BJ455" s="119"/>
      <c r="BK455" s="119"/>
      <c r="BL455" s="119"/>
      <c r="BM455" s="119"/>
      <c r="BN455" s="119"/>
      <c r="BO455" s="119"/>
    </row>
    <row r="456" spans="12:67" x14ac:dyDescent="0.2">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c r="AG456" s="119"/>
      <c r="AH456" s="119"/>
      <c r="AI456" s="119"/>
      <c r="AJ456" s="119"/>
      <c r="AK456" s="119"/>
      <c r="AL456" s="119"/>
      <c r="AM456" s="119"/>
      <c r="AN456" s="119"/>
      <c r="AO456" s="119"/>
      <c r="AP456" s="119"/>
      <c r="AQ456" s="119"/>
      <c r="AR456" s="119"/>
      <c r="AS456" s="119"/>
      <c r="AT456" s="119"/>
      <c r="AU456" s="119"/>
      <c r="AV456" s="119"/>
      <c r="AW456" s="119"/>
      <c r="AX456" s="119"/>
      <c r="AY456" s="119"/>
      <c r="AZ456" s="119"/>
      <c r="BA456" s="119"/>
      <c r="BB456" s="119"/>
      <c r="BC456" s="119"/>
      <c r="BD456" s="119"/>
      <c r="BE456" s="119"/>
      <c r="BF456" s="119"/>
      <c r="BG456" s="119"/>
      <c r="BH456" s="119"/>
      <c r="BI456" s="119"/>
      <c r="BJ456" s="119"/>
      <c r="BK456" s="119"/>
      <c r="BL456" s="119"/>
      <c r="BM456" s="119"/>
      <c r="BN456" s="119"/>
      <c r="BO456" s="119"/>
    </row>
    <row r="457" spans="12:67" x14ac:dyDescent="0.2">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c r="AG457" s="119"/>
      <c r="AH457" s="119"/>
      <c r="AI457" s="119"/>
      <c r="AJ457" s="119"/>
      <c r="AK457" s="119"/>
      <c r="AL457" s="119"/>
      <c r="AM457" s="119"/>
      <c r="AN457" s="119"/>
      <c r="AO457" s="119"/>
      <c r="AP457" s="119"/>
      <c r="AQ457" s="119"/>
      <c r="AR457" s="119"/>
      <c r="AS457" s="119"/>
      <c r="AT457" s="119"/>
      <c r="AU457" s="119"/>
      <c r="AV457" s="119"/>
      <c r="AW457" s="119"/>
      <c r="AX457" s="119"/>
      <c r="AY457" s="119"/>
      <c r="AZ457" s="119"/>
      <c r="BA457" s="119"/>
      <c r="BB457" s="119"/>
      <c r="BC457" s="119"/>
      <c r="BD457" s="119"/>
      <c r="BE457" s="119"/>
      <c r="BF457" s="119"/>
      <c r="BG457" s="119"/>
      <c r="BH457" s="119"/>
      <c r="BI457" s="119"/>
      <c r="BJ457" s="119"/>
      <c r="BK457" s="119"/>
      <c r="BL457" s="119"/>
      <c r="BM457" s="119"/>
      <c r="BN457" s="119"/>
      <c r="BO457" s="119"/>
    </row>
    <row r="458" spans="12:67" x14ac:dyDescent="0.2">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c r="AH458" s="119"/>
      <c r="AI458" s="119"/>
      <c r="AJ458" s="119"/>
      <c r="AK458" s="119"/>
      <c r="AL458" s="119"/>
      <c r="AM458" s="119"/>
      <c r="AN458" s="119"/>
      <c r="AO458" s="119"/>
      <c r="AP458" s="119"/>
      <c r="AQ458" s="119"/>
      <c r="AR458" s="119"/>
      <c r="AS458" s="119"/>
      <c r="AT458" s="119"/>
      <c r="AU458" s="119"/>
      <c r="AV458" s="119"/>
      <c r="AW458" s="119"/>
      <c r="AX458" s="119"/>
      <c r="AY458" s="119"/>
      <c r="AZ458" s="119"/>
      <c r="BA458" s="119"/>
      <c r="BB458" s="119"/>
      <c r="BC458" s="119"/>
      <c r="BD458" s="119"/>
      <c r="BE458" s="119"/>
      <c r="BF458" s="119"/>
      <c r="BG458" s="119"/>
      <c r="BH458" s="119"/>
      <c r="BI458" s="119"/>
      <c r="BJ458" s="119"/>
      <c r="BK458" s="119"/>
      <c r="BL458" s="119"/>
      <c r="BM458" s="119"/>
      <c r="BN458" s="119"/>
      <c r="BO458" s="119"/>
    </row>
    <row r="459" spans="12:67" x14ac:dyDescent="0.2">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c r="AH459" s="119"/>
      <c r="AI459" s="119"/>
      <c r="AJ459" s="119"/>
      <c r="AK459" s="119"/>
      <c r="AL459" s="119"/>
      <c r="AM459" s="119"/>
      <c r="AN459" s="119"/>
      <c r="AO459" s="119"/>
      <c r="AP459" s="119"/>
      <c r="AQ459" s="119"/>
      <c r="AR459" s="119"/>
      <c r="AS459" s="119"/>
      <c r="AT459" s="119"/>
      <c r="AU459" s="119"/>
      <c r="AV459" s="119"/>
      <c r="AW459" s="119"/>
      <c r="AX459" s="119"/>
      <c r="AY459" s="119"/>
      <c r="AZ459" s="119"/>
      <c r="BA459" s="119"/>
      <c r="BB459" s="119"/>
      <c r="BC459" s="119"/>
      <c r="BD459" s="119"/>
      <c r="BE459" s="119"/>
      <c r="BF459" s="119"/>
      <c r="BG459" s="119"/>
      <c r="BH459" s="119"/>
      <c r="BI459" s="119"/>
      <c r="BJ459" s="119"/>
      <c r="BK459" s="119"/>
      <c r="BL459" s="119"/>
      <c r="BM459" s="119"/>
      <c r="BN459" s="119"/>
      <c r="BO459" s="119"/>
    </row>
    <row r="460" spans="12:67" x14ac:dyDescent="0.2">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c r="AH460" s="119"/>
      <c r="AI460" s="119"/>
      <c r="AJ460" s="119"/>
      <c r="AK460" s="119"/>
      <c r="AL460" s="119"/>
      <c r="AM460" s="119"/>
      <c r="AN460" s="119"/>
      <c r="AO460" s="119"/>
      <c r="AP460" s="119"/>
      <c r="AQ460" s="119"/>
      <c r="AR460" s="119"/>
      <c r="AS460" s="119"/>
      <c r="AT460" s="119"/>
      <c r="AU460" s="119"/>
      <c r="AV460" s="119"/>
      <c r="AW460" s="119"/>
      <c r="AX460" s="119"/>
      <c r="AY460" s="119"/>
      <c r="AZ460" s="119"/>
      <c r="BA460" s="119"/>
      <c r="BB460" s="119"/>
      <c r="BC460" s="119"/>
      <c r="BD460" s="119"/>
      <c r="BE460" s="119"/>
      <c r="BF460" s="119"/>
      <c r="BG460" s="119"/>
      <c r="BH460" s="119"/>
      <c r="BI460" s="119"/>
      <c r="BJ460" s="119"/>
      <c r="BK460" s="119"/>
      <c r="BL460" s="119"/>
      <c r="BM460" s="119"/>
      <c r="BN460" s="119"/>
      <c r="BO460" s="119"/>
    </row>
    <row r="461" spans="12:67" x14ac:dyDescent="0.2">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c r="AH461" s="119"/>
      <c r="AI461" s="119"/>
      <c r="AJ461" s="119"/>
      <c r="AK461" s="119"/>
      <c r="AL461" s="119"/>
      <c r="AM461" s="119"/>
      <c r="AN461" s="119"/>
      <c r="AO461" s="119"/>
      <c r="AP461" s="119"/>
      <c r="AQ461" s="119"/>
      <c r="AR461" s="119"/>
      <c r="AS461" s="119"/>
      <c r="AT461" s="119"/>
      <c r="AU461" s="119"/>
      <c r="AV461" s="119"/>
      <c r="AW461" s="119"/>
      <c r="AX461" s="119"/>
      <c r="AY461" s="119"/>
      <c r="AZ461" s="119"/>
      <c r="BA461" s="119"/>
      <c r="BB461" s="119"/>
      <c r="BC461" s="119"/>
      <c r="BD461" s="119"/>
      <c r="BE461" s="119"/>
      <c r="BF461" s="119"/>
      <c r="BG461" s="119"/>
      <c r="BH461" s="119"/>
      <c r="BI461" s="119"/>
      <c r="BJ461" s="119"/>
      <c r="BK461" s="119"/>
      <c r="BL461" s="119"/>
      <c r="BM461" s="119"/>
      <c r="BN461" s="119"/>
      <c r="BO461" s="119"/>
    </row>
    <row r="462" spans="12:67" x14ac:dyDescent="0.2">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c r="AH462" s="119"/>
      <c r="AI462" s="119"/>
      <c r="AJ462" s="119"/>
      <c r="AK462" s="119"/>
      <c r="AL462" s="119"/>
      <c r="AM462" s="119"/>
      <c r="AN462" s="119"/>
      <c r="AO462" s="119"/>
      <c r="AP462" s="119"/>
      <c r="AQ462" s="119"/>
      <c r="AR462" s="119"/>
      <c r="AS462" s="119"/>
      <c r="AT462" s="119"/>
      <c r="AU462" s="119"/>
      <c r="AV462" s="119"/>
      <c r="AW462" s="119"/>
      <c r="AX462" s="119"/>
      <c r="AY462" s="119"/>
      <c r="AZ462" s="119"/>
      <c r="BA462" s="119"/>
      <c r="BB462" s="119"/>
      <c r="BC462" s="119"/>
      <c r="BD462" s="119"/>
      <c r="BE462" s="119"/>
      <c r="BF462" s="119"/>
      <c r="BG462" s="119"/>
      <c r="BH462" s="119"/>
      <c r="BI462" s="119"/>
      <c r="BJ462" s="119"/>
      <c r="BK462" s="119"/>
      <c r="BL462" s="119"/>
      <c r="BM462" s="119"/>
      <c r="BN462" s="119"/>
      <c r="BO462" s="119"/>
    </row>
    <row r="463" spans="12:67" x14ac:dyDescent="0.2">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c r="AI463" s="119"/>
      <c r="AJ463" s="119"/>
      <c r="AK463" s="119"/>
      <c r="AL463" s="119"/>
      <c r="AM463" s="119"/>
      <c r="AN463" s="119"/>
      <c r="AO463" s="119"/>
      <c r="AP463" s="119"/>
      <c r="AQ463" s="119"/>
      <c r="AR463" s="119"/>
      <c r="AS463" s="119"/>
      <c r="AT463" s="119"/>
      <c r="AU463" s="119"/>
      <c r="AV463" s="119"/>
      <c r="AW463" s="119"/>
      <c r="AX463" s="119"/>
      <c r="AY463" s="119"/>
      <c r="AZ463" s="119"/>
      <c r="BA463" s="119"/>
      <c r="BB463" s="119"/>
      <c r="BC463" s="119"/>
      <c r="BD463" s="119"/>
      <c r="BE463" s="119"/>
      <c r="BF463" s="119"/>
      <c r="BG463" s="119"/>
      <c r="BH463" s="119"/>
      <c r="BI463" s="119"/>
      <c r="BJ463" s="119"/>
      <c r="BK463" s="119"/>
      <c r="BL463" s="119"/>
      <c r="BM463" s="119"/>
      <c r="BN463" s="119"/>
      <c r="BO463" s="119"/>
    </row>
    <row r="464" spans="12:67" x14ac:dyDescent="0.2">
      <c r="L464" s="119"/>
      <c r="M464" s="119"/>
      <c r="N464" s="119"/>
      <c r="O464" s="119"/>
      <c r="P464" s="119"/>
      <c r="Q464" s="119"/>
      <c r="R464" s="119"/>
      <c r="S464" s="119"/>
      <c r="T464" s="119"/>
      <c r="U464" s="119"/>
      <c r="V464" s="119"/>
      <c r="W464" s="119"/>
      <c r="X464" s="119"/>
      <c r="Y464" s="119"/>
      <c r="Z464" s="119"/>
      <c r="AA464" s="119"/>
      <c r="AB464" s="119"/>
      <c r="AC464" s="119"/>
      <c r="AD464" s="119"/>
      <c r="AE464" s="119"/>
      <c r="AF464" s="119"/>
      <c r="AG464" s="119"/>
      <c r="AH464" s="119"/>
      <c r="AI464" s="119"/>
      <c r="AJ464" s="119"/>
      <c r="AK464" s="119"/>
      <c r="AL464" s="119"/>
      <c r="AM464" s="119"/>
      <c r="AN464" s="119"/>
      <c r="AO464" s="119"/>
      <c r="AP464" s="119"/>
      <c r="AQ464" s="119"/>
      <c r="AR464" s="119"/>
      <c r="AS464" s="119"/>
      <c r="AT464" s="119"/>
      <c r="AU464" s="119"/>
      <c r="AV464" s="119"/>
      <c r="AW464" s="119"/>
      <c r="AX464" s="119"/>
      <c r="AY464" s="119"/>
      <c r="AZ464" s="119"/>
      <c r="BA464" s="119"/>
      <c r="BB464" s="119"/>
      <c r="BC464" s="119"/>
      <c r="BD464" s="119"/>
      <c r="BE464" s="119"/>
      <c r="BF464" s="119"/>
      <c r="BG464" s="119"/>
      <c r="BH464" s="119"/>
      <c r="BI464" s="119"/>
      <c r="BJ464" s="119"/>
      <c r="BK464" s="119"/>
      <c r="BL464" s="119"/>
      <c r="BM464" s="119"/>
      <c r="BN464" s="119"/>
      <c r="BO464" s="119"/>
    </row>
    <row r="465" spans="12:67" x14ac:dyDescent="0.2">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c r="AG465" s="119"/>
      <c r="AH465" s="119"/>
      <c r="AI465" s="119"/>
      <c r="AJ465" s="119"/>
      <c r="AK465" s="119"/>
      <c r="AL465" s="119"/>
      <c r="AM465" s="119"/>
      <c r="AN465" s="119"/>
      <c r="AO465" s="119"/>
      <c r="AP465" s="119"/>
      <c r="AQ465" s="119"/>
      <c r="AR465" s="119"/>
      <c r="AS465" s="119"/>
      <c r="AT465" s="119"/>
      <c r="AU465" s="119"/>
      <c r="AV465" s="119"/>
      <c r="AW465" s="119"/>
      <c r="AX465" s="119"/>
      <c r="AY465" s="119"/>
      <c r="AZ465" s="119"/>
      <c r="BA465" s="119"/>
      <c r="BB465" s="119"/>
      <c r="BC465" s="119"/>
      <c r="BD465" s="119"/>
      <c r="BE465" s="119"/>
      <c r="BF465" s="119"/>
      <c r="BG465" s="119"/>
      <c r="BH465" s="119"/>
      <c r="BI465" s="119"/>
      <c r="BJ465" s="119"/>
      <c r="BK465" s="119"/>
      <c r="BL465" s="119"/>
      <c r="BM465" s="119"/>
      <c r="BN465" s="119"/>
      <c r="BO465" s="119"/>
    </row>
    <row r="466" spans="12:67" x14ac:dyDescent="0.2">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c r="AG466" s="119"/>
      <c r="AH466" s="119"/>
      <c r="AI466" s="119"/>
      <c r="AJ466" s="119"/>
      <c r="AK466" s="119"/>
      <c r="AL466" s="119"/>
      <c r="AM466" s="119"/>
      <c r="AN466" s="119"/>
      <c r="AO466" s="119"/>
      <c r="AP466" s="119"/>
      <c r="AQ466" s="119"/>
      <c r="AR466" s="119"/>
      <c r="AS466" s="119"/>
      <c r="AT466" s="119"/>
      <c r="AU466" s="119"/>
      <c r="AV466" s="119"/>
      <c r="AW466" s="119"/>
      <c r="AX466" s="119"/>
      <c r="AY466" s="119"/>
      <c r="AZ466" s="119"/>
      <c r="BA466" s="119"/>
      <c r="BB466" s="119"/>
      <c r="BC466" s="119"/>
      <c r="BD466" s="119"/>
      <c r="BE466" s="119"/>
      <c r="BF466" s="119"/>
      <c r="BG466" s="119"/>
      <c r="BH466" s="119"/>
      <c r="BI466" s="119"/>
      <c r="BJ466" s="119"/>
      <c r="BK466" s="119"/>
      <c r="BL466" s="119"/>
      <c r="BM466" s="119"/>
      <c r="BN466" s="119"/>
      <c r="BO466" s="119"/>
    </row>
    <row r="467" spans="12:67" x14ac:dyDescent="0.2">
      <c r="L467" s="119"/>
      <c r="M467" s="119"/>
      <c r="N467" s="119"/>
      <c r="O467" s="119"/>
      <c r="P467" s="119"/>
      <c r="Q467" s="119"/>
      <c r="R467" s="119"/>
      <c r="S467" s="119"/>
      <c r="T467" s="119"/>
      <c r="U467" s="119"/>
      <c r="V467" s="119"/>
      <c r="W467" s="119"/>
      <c r="X467" s="119"/>
      <c r="Y467" s="119"/>
      <c r="Z467" s="119"/>
      <c r="AA467" s="119"/>
      <c r="AB467" s="119"/>
      <c r="AC467" s="119"/>
      <c r="AD467" s="119"/>
      <c r="AE467" s="119"/>
      <c r="AF467" s="119"/>
      <c r="AG467" s="119"/>
      <c r="AH467" s="119"/>
      <c r="AI467" s="119"/>
      <c r="AJ467" s="119"/>
      <c r="AK467" s="119"/>
      <c r="AL467" s="119"/>
      <c r="AM467" s="119"/>
      <c r="AN467" s="119"/>
      <c r="AO467" s="119"/>
      <c r="AP467" s="119"/>
      <c r="AQ467" s="119"/>
      <c r="AR467" s="119"/>
      <c r="AS467" s="119"/>
      <c r="AT467" s="119"/>
      <c r="AU467" s="119"/>
      <c r="AV467" s="119"/>
      <c r="AW467" s="119"/>
      <c r="AX467" s="119"/>
      <c r="AY467" s="119"/>
      <c r="AZ467" s="119"/>
      <c r="BA467" s="119"/>
      <c r="BB467" s="119"/>
      <c r="BC467" s="119"/>
      <c r="BD467" s="119"/>
      <c r="BE467" s="119"/>
      <c r="BF467" s="119"/>
      <c r="BG467" s="119"/>
      <c r="BH467" s="119"/>
      <c r="BI467" s="119"/>
      <c r="BJ467" s="119"/>
      <c r="BK467" s="119"/>
      <c r="BL467" s="119"/>
      <c r="BM467" s="119"/>
      <c r="BN467" s="119"/>
      <c r="BO467" s="119"/>
    </row>
    <row r="468" spans="12:67" x14ac:dyDescent="0.2">
      <c r="L468" s="119"/>
      <c r="M468" s="119"/>
      <c r="N468" s="119"/>
      <c r="O468" s="119"/>
      <c r="P468" s="119"/>
      <c r="Q468" s="119"/>
      <c r="R468" s="119"/>
      <c r="S468" s="119"/>
      <c r="T468" s="119"/>
      <c r="U468" s="119"/>
      <c r="V468" s="119"/>
      <c r="W468" s="119"/>
      <c r="X468" s="119"/>
      <c r="Y468" s="119"/>
      <c r="Z468" s="119"/>
      <c r="AA468" s="119"/>
      <c r="AB468" s="119"/>
      <c r="AC468" s="119"/>
      <c r="AD468" s="119"/>
      <c r="AE468" s="119"/>
      <c r="AF468" s="119"/>
      <c r="AG468" s="119"/>
      <c r="AH468" s="119"/>
      <c r="AI468" s="119"/>
      <c r="AJ468" s="119"/>
      <c r="AK468" s="119"/>
      <c r="AL468" s="119"/>
      <c r="AM468" s="119"/>
      <c r="AN468" s="119"/>
      <c r="AO468" s="119"/>
      <c r="AP468" s="119"/>
      <c r="AQ468" s="119"/>
      <c r="AR468" s="119"/>
      <c r="AS468" s="119"/>
      <c r="AT468" s="119"/>
      <c r="AU468" s="119"/>
      <c r="AV468" s="119"/>
      <c r="AW468" s="119"/>
      <c r="AX468" s="119"/>
      <c r="AY468" s="119"/>
      <c r="AZ468" s="119"/>
      <c r="BA468" s="119"/>
      <c r="BB468" s="119"/>
      <c r="BC468" s="119"/>
      <c r="BD468" s="119"/>
      <c r="BE468" s="119"/>
      <c r="BF468" s="119"/>
      <c r="BG468" s="119"/>
      <c r="BH468" s="119"/>
      <c r="BI468" s="119"/>
      <c r="BJ468" s="119"/>
      <c r="BK468" s="119"/>
      <c r="BL468" s="119"/>
      <c r="BM468" s="119"/>
      <c r="BN468" s="119"/>
      <c r="BO468" s="119"/>
    </row>
    <row r="469" spans="12:67" x14ac:dyDescent="0.2">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c r="AG469" s="119"/>
      <c r="AH469" s="119"/>
      <c r="AI469" s="119"/>
      <c r="AJ469" s="119"/>
      <c r="AK469" s="119"/>
      <c r="AL469" s="119"/>
      <c r="AM469" s="119"/>
      <c r="AN469" s="119"/>
      <c r="AO469" s="119"/>
      <c r="AP469" s="119"/>
      <c r="AQ469" s="119"/>
      <c r="AR469" s="119"/>
      <c r="AS469" s="119"/>
      <c r="AT469" s="119"/>
      <c r="AU469" s="119"/>
      <c r="AV469" s="119"/>
      <c r="AW469" s="119"/>
      <c r="AX469" s="119"/>
      <c r="AY469" s="119"/>
      <c r="AZ469" s="119"/>
      <c r="BA469" s="119"/>
      <c r="BB469" s="119"/>
      <c r="BC469" s="119"/>
      <c r="BD469" s="119"/>
      <c r="BE469" s="119"/>
      <c r="BF469" s="119"/>
      <c r="BG469" s="119"/>
      <c r="BH469" s="119"/>
      <c r="BI469" s="119"/>
      <c r="BJ469" s="119"/>
      <c r="BK469" s="119"/>
      <c r="BL469" s="119"/>
      <c r="BM469" s="119"/>
      <c r="BN469" s="119"/>
      <c r="BO469" s="119"/>
    </row>
    <row r="470" spans="12:67" x14ac:dyDescent="0.2">
      <c r="L470" s="119"/>
      <c r="M470" s="119"/>
      <c r="N470" s="119"/>
      <c r="O470" s="119"/>
      <c r="P470" s="119"/>
      <c r="Q470" s="119"/>
      <c r="R470" s="119"/>
      <c r="S470" s="119"/>
      <c r="T470" s="119"/>
      <c r="U470" s="119"/>
      <c r="V470" s="119"/>
      <c r="W470" s="119"/>
      <c r="X470" s="119"/>
      <c r="Y470" s="119"/>
      <c r="Z470" s="119"/>
      <c r="AA470" s="119"/>
      <c r="AB470" s="119"/>
      <c r="AC470" s="119"/>
      <c r="AD470" s="119"/>
      <c r="AE470" s="119"/>
      <c r="AF470" s="119"/>
      <c r="AG470" s="119"/>
      <c r="AH470" s="119"/>
      <c r="AI470" s="119"/>
      <c r="AJ470" s="119"/>
      <c r="AK470" s="119"/>
      <c r="AL470" s="119"/>
      <c r="AM470" s="119"/>
      <c r="AN470" s="119"/>
      <c r="AO470" s="119"/>
      <c r="AP470" s="119"/>
      <c r="AQ470" s="119"/>
      <c r="AR470" s="119"/>
      <c r="AS470" s="119"/>
      <c r="AT470" s="119"/>
      <c r="AU470" s="119"/>
      <c r="AV470" s="119"/>
      <c r="AW470" s="119"/>
      <c r="AX470" s="119"/>
      <c r="AY470" s="119"/>
      <c r="AZ470" s="119"/>
      <c r="BA470" s="119"/>
      <c r="BB470" s="119"/>
      <c r="BC470" s="119"/>
      <c r="BD470" s="119"/>
      <c r="BE470" s="119"/>
      <c r="BF470" s="119"/>
      <c r="BG470" s="119"/>
      <c r="BH470" s="119"/>
      <c r="BI470" s="119"/>
      <c r="BJ470" s="119"/>
      <c r="BK470" s="119"/>
      <c r="BL470" s="119"/>
      <c r="BM470" s="119"/>
      <c r="BN470" s="119"/>
      <c r="BO470" s="119"/>
    </row>
    <row r="471" spans="12:67" x14ac:dyDescent="0.2">
      <c r="L471" s="119"/>
      <c r="M471" s="119"/>
      <c r="N471" s="119"/>
      <c r="O471" s="119"/>
      <c r="P471" s="119"/>
      <c r="Q471" s="119"/>
      <c r="R471" s="119"/>
      <c r="S471" s="119"/>
      <c r="T471" s="119"/>
      <c r="U471" s="119"/>
      <c r="V471" s="119"/>
      <c r="W471" s="119"/>
      <c r="X471" s="119"/>
      <c r="Y471" s="119"/>
      <c r="Z471" s="119"/>
      <c r="AA471" s="119"/>
      <c r="AB471" s="119"/>
      <c r="AC471" s="119"/>
      <c r="AD471" s="119"/>
      <c r="AE471" s="119"/>
      <c r="AF471" s="119"/>
      <c r="AG471" s="119"/>
      <c r="AH471" s="119"/>
      <c r="AI471" s="119"/>
      <c r="AJ471" s="119"/>
      <c r="AK471" s="119"/>
      <c r="AL471" s="119"/>
      <c r="AM471" s="119"/>
      <c r="AN471" s="119"/>
      <c r="AO471" s="119"/>
      <c r="AP471" s="119"/>
      <c r="AQ471" s="119"/>
      <c r="AR471" s="119"/>
      <c r="AS471" s="119"/>
      <c r="AT471" s="119"/>
      <c r="AU471" s="119"/>
      <c r="AV471" s="119"/>
      <c r="AW471" s="119"/>
      <c r="AX471" s="119"/>
      <c r="AY471" s="119"/>
      <c r="AZ471" s="119"/>
      <c r="BA471" s="119"/>
      <c r="BB471" s="119"/>
      <c r="BC471" s="119"/>
      <c r="BD471" s="119"/>
      <c r="BE471" s="119"/>
      <c r="BF471" s="119"/>
      <c r="BG471" s="119"/>
      <c r="BH471" s="119"/>
      <c r="BI471" s="119"/>
      <c r="BJ471" s="119"/>
      <c r="BK471" s="119"/>
      <c r="BL471" s="119"/>
      <c r="BM471" s="119"/>
      <c r="BN471" s="119"/>
      <c r="BO471" s="119"/>
    </row>
    <row r="472" spans="12:67" x14ac:dyDescent="0.2">
      <c r="L472" s="119"/>
      <c r="M472" s="119"/>
      <c r="N472" s="119"/>
      <c r="O472" s="119"/>
      <c r="P472" s="119"/>
      <c r="Q472" s="119"/>
      <c r="R472" s="119"/>
      <c r="S472" s="119"/>
      <c r="T472" s="119"/>
      <c r="U472" s="119"/>
      <c r="V472" s="119"/>
      <c r="W472" s="119"/>
      <c r="X472" s="119"/>
      <c r="Y472" s="119"/>
      <c r="Z472" s="119"/>
      <c r="AA472" s="119"/>
      <c r="AB472" s="119"/>
      <c r="AC472" s="119"/>
      <c r="AD472" s="119"/>
      <c r="AE472" s="119"/>
      <c r="AF472" s="119"/>
      <c r="AG472" s="119"/>
      <c r="AH472" s="119"/>
      <c r="AI472" s="119"/>
      <c r="AJ472" s="119"/>
      <c r="AK472" s="119"/>
      <c r="AL472" s="119"/>
      <c r="AM472" s="119"/>
      <c r="AN472" s="119"/>
      <c r="AO472" s="119"/>
      <c r="AP472" s="119"/>
      <c r="AQ472" s="119"/>
      <c r="AR472" s="119"/>
      <c r="AS472" s="119"/>
      <c r="AT472" s="119"/>
      <c r="AU472" s="119"/>
      <c r="AV472" s="119"/>
      <c r="AW472" s="119"/>
      <c r="AX472" s="119"/>
      <c r="AY472" s="119"/>
      <c r="AZ472" s="119"/>
      <c r="BA472" s="119"/>
      <c r="BB472" s="119"/>
      <c r="BC472" s="119"/>
      <c r="BD472" s="119"/>
      <c r="BE472" s="119"/>
      <c r="BF472" s="119"/>
      <c r="BG472" s="119"/>
      <c r="BH472" s="119"/>
      <c r="BI472" s="119"/>
      <c r="BJ472" s="119"/>
      <c r="BK472" s="119"/>
      <c r="BL472" s="119"/>
      <c r="BM472" s="119"/>
      <c r="BN472" s="119"/>
      <c r="BO472" s="119"/>
    </row>
    <row r="473" spans="12:67" x14ac:dyDescent="0.2">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c r="AG473" s="119"/>
      <c r="AH473" s="119"/>
      <c r="AI473" s="119"/>
      <c r="AJ473" s="119"/>
      <c r="AK473" s="119"/>
      <c r="AL473" s="119"/>
      <c r="AM473" s="119"/>
      <c r="AN473" s="119"/>
      <c r="AO473" s="119"/>
      <c r="AP473" s="119"/>
      <c r="AQ473" s="119"/>
      <c r="AR473" s="119"/>
      <c r="AS473" s="119"/>
      <c r="AT473" s="119"/>
      <c r="AU473" s="119"/>
      <c r="AV473" s="119"/>
      <c r="AW473" s="119"/>
      <c r="AX473" s="119"/>
      <c r="AY473" s="119"/>
      <c r="AZ473" s="119"/>
      <c r="BA473" s="119"/>
      <c r="BB473" s="119"/>
      <c r="BC473" s="119"/>
      <c r="BD473" s="119"/>
      <c r="BE473" s="119"/>
      <c r="BF473" s="119"/>
      <c r="BG473" s="119"/>
      <c r="BH473" s="119"/>
      <c r="BI473" s="119"/>
      <c r="BJ473" s="119"/>
      <c r="BK473" s="119"/>
      <c r="BL473" s="119"/>
      <c r="BM473" s="119"/>
      <c r="BN473" s="119"/>
      <c r="BO473" s="119"/>
    </row>
    <row r="474" spans="12:67" x14ac:dyDescent="0.2">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c r="AG474" s="119"/>
      <c r="AH474" s="119"/>
      <c r="AI474" s="119"/>
      <c r="AJ474" s="119"/>
      <c r="AK474" s="119"/>
      <c r="AL474" s="119"/>
      <c r="AM474" s="119"/>
      <c r="AN474" s="119"/>
      <c r="AO474" s="119"/>
      <c r="AP474" s="119"/>
      <c r="AQ474" s="119"/>
      <c r="AR474" s="119"/>
      <c r="AS474" s="119"/>
      <c r="AT474" s="119"/>
      <c r="AU474" s="119"/>
      <c r="AV474" s="119"/>
      <c r="AW474" s="119"/>
      <c r="AX474" s="119"/>
      <c r="AY474" s="119"/>
      <c r="AZ474" s="119"/>
      <c r="BA474" s="119"/>
      <c r="BB474" s="119"/>
      <c r="BC474" s="119"/>
      <c r="BD474" s="119"/>
      <c r="BE474" s="119"/>
      <c r="BF474" s="119"/>
      <c r="BG474" s="119"/>
      <c r="BH474" s="119"/>
      <c r="BI474" s="119"/>
      <c r="BJ474" s="119"/>
      <c r="BK474" s="119"/>
      <c r="BL474" s="119"/>
      <c r="BM474" s="119"/>
      <c r="BN474" s="119"/>
      <c r="BO474" s="119"/>
    </row>
    <row r="475" spans="12:67" x14ac:dyDescent="0.2">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c r="AG475" s="119"/>
      <c r="AH475" s="119"/>
      <c r="AI475" s="119"/>
      <c r="AJ475" s="119"/>
      <c r="AK475" s="119"/>
      <c r="AL475" s="119"/>
      <c r="AM475" s="119"/>
      <c r="AN475" s="119"/>
      <c r="AO475" s="119"/>
      <c r="AP475" s="119"/>
      <c r="AQ475" s="119"/>
      <c r="AR475" s="119"/>
      <c r="AS475" s="119"/>
      <c r="AT475" s="119"/>
      <c r="AU475" s="119"/>
      <c r="AV475" s="119"/>
      <c r="AW475" s="119"/>
      <c r="AX475" s="119"/>
      <c r="AY475" s="119"/>
      <c r="AZ475" s="119"/>
      <c r="BA475" s="119"/>
      <c r="BB475" s="119"/>
      <c r="BC475" s="119"/>
      <c r="BD475" s="119"/>
      <c r="BE475" s="119"/>
      <c r="BF475" s="119"/>
      <c r="BG475" s="119"/>
      <c r="BH475" s="119"/>
      <c r="BI475" s="119"/>
      <c r="BJ475" s="119"/>
      <c r="BK475" s="119"/>
      <c r="BL475" s="119"/>
      <c r="BM475" s="119"/>
      <c r="BN475" s="119"/>
      <c r="BO475" s="119"/>
    </row>
    <row r="476" spans="12:67" x14ac:dyDescent="0.2">
      <c r="L476" s="119"/>
      <c r="M476" s="119"/>
      <c r="N476" s="119"/>
      <c r="O476" s="119"/>
      <c r="P476" s="119"/>
      <c r="Q476" s="119"/>
      <c r="R476" s="119"/>
      <c r="S476" s="119"/>
      <c r="T476" s="119"/>
      <c r="U476" s="119"/>
      <c r="V476" s="119"/>
      <c r="W476" s="119"/>
      <c r="X476" s="119"/>
      <c r="Y476" s="119"/>
      <c r="Z476" s="119"/>
      <c r="AA476" s="119"/>
      <c r="AB476" s="119"/>
      <c r="AC476" s="119"/>
      <c r="AD476" s="119"/>
      <c r="AE476" s="119"/>
      <c r="AF476" s="119"/>
      <c r="AG476" s="119"/>
      <c r="AH476" s="119"/>
      <c r="AI476" s="119"/>
      <c r="AJ476" s="119"/>
      <c r="AK476" s="119"/>
      <c r="AL476" s="119"/>
      <c r="AM476" s="119"/>
      <c r="AN476" s="119"/>
      <c r="AO476" s="119"/>
      <c r="AP476" s="119"/>
      <c r="AQ476" s="119"/>
      <c r="AR476" s="119"/>
      <c r="AS476" s="119"/>
      <c r="AT476" s="119"/>
      <c r="AU476" s="119"/>
      <c r="AV476" s="119"/>
      <c r="AW476" s="119"/>
      <c r="AX476" s="119"/>
      <c r="AY476" s="119"/>
      <c r="AZ476" s="119"/>
      <c r="BA476" s="119"/>
      <c r="BB476" s="119"/>
      <c r="BC476" s="119"/>
      <c r="BD476" s="119"/>
      <c r="BE476" s="119"/>
      <c r="BF476" s="119"/>
      <c r="BG476" s="119"/>
      <c r="BH476" s="119"/>
      <c r="BI476" s="119"/>
      <c r="BJ476" s="119"/>
      <c r="BK476" s="119"/>
      <c r="BL476" s="119"/>
      <c r="BM476" s="119"/>
      <c r="BN476" s="119"/>
      <c r="BO476" s="119"/>
    </row>
    <row r="477" spans="12:67" x14ac:dyDescent="0.2">
      <c r="L477" s="119"/>
      <c r="M477" s="119"/>
      <c r="N477" s="119"/>
      <c r="O477" s="119"/>
      <c r="P477" s="119"/>
      <c r="Q477" s="119"/>
      <c r="R477" s="119"/>
      <c r="S477" s="119"/>
      <c r="T477" s="119"/>
      <c r="U477" s="119"/>
      <c r="V477" s="119"/>
      <c r="W477" s="119"/>
      <c r="X477" s="119"/>
      <c r="Y477" s="119"/>
      <c r="Z477" s="119"/>
      <c r="AA477" s="119"/>
      <c r="AB477" s="119"/>
      <c r="AC477" s="119"/>
      <c r="AD477" s="119"/>
      <c r="AE477" s="119"/>
      <c r="AF477" s="119"/>
      <c r="AG477" s="119"/>
      <c r="AH477" s="119"/>
      <c r="AI477" s="119"/>
      <c r="AJ477" s="119"/>
      <c r="AK477" s="119"/>
      <c r="AL477" s="119"/>
      <c r="AM477" s="119"/>
      <c r="AN477" s="119"/>
      <c r="AO477" s="119"/>
      <c r="AP477" s="119"/>
      <c r="AQ477" s="119"/>
      <c r="AR477" s="119"/>
      <c r="AS477" s="119"/>
      <c r="AT477" s="119"/>
      <c r="AU477" s="119"/>
      <c r="AV477" s="119"/>
      <c r="AW477" s="119"/>
      <c r="AX477" s="119"/>
      <c r="AY477" s="119"/>
      <c r="AZ477" s="119"/>
      <c r="BA477" s="119"/>
      <c r="BB477" s="119"/>
      <c r="BC477" s="119"/>
      <c r="BD477" s="119"/>
      <c r="BE477" s="119"/>
      <c r="BF477" s="119"/>
      <c r="BG477" s="119"/>
      <c r="BH477" s="119"/>
      <c r="BI477" s="119"/>
      <c r="BJ477" s="119"/>
      <c r="BK477" s="119"/>
      <c r="BL477" s="119"/>
      <c r="BM477" s="119"/>
      <c r="BN477" s="119"/>
      <c r="BO477" s="119"/>
    </row>
    <row r="478" spans="12:67" x14ac:dyDescent="0.2">
      <c r="L478" s="119"/>
      <c r="M478" s="119"/>
      <c r="N478" s="119"/>
      <c r="O478" s="119"/>
      <c r="P478" s="119"/>
      <c r="Q478" s="119"/>
      <c r="R478" s="119"/>
      <c r="S478" s="119"/>
      <c r="T478" s="119"/>
      <c r="U478" s="119"/>
      <c r="V478" s="119"/>
      <c r="W478" s="119"/>
      <c r="X478" s="119"/>
      <c r="Y478" s="119"/>
      <c r="Z478" s="119"/>
      <c r="AA478" s="119"/>
      <c r="AB478" s="119"/>
      <c r="AC478" s="119"/>
      <c r="AD478" s="119"/>
      <c r="AE478" s="119"/>
      <c r="AF478" s="119"/>
      <c r="AG478" s="119"/>
      <c r="AH478" s="119"/>
      <c r="AI478" s="119"/>
      <c r="AJ478" s="119"/>
      <c r="AK478" s="119"/>
      <c r="AL478" s="119"/>
      <c r="AM478" s="119"/>
      <c r="AN478" s="119"/>
      <c r="AO478" s="119"/>
      <c r="AP478" s="119"/>
      <c r="AQ478" s="119"/>
      <c r="AR478" s="119"/>
      <c r="AS478" s="119"/>
      <c r="AT478" s="119"/>
      <c r="AU478" s="119"/>
      <c r="AV478" s="119"/>
      <c r="AW478" s="119"/>
      <c r="AX478" s="119"/>
      <c r="AY478" s="119"/>
      <c r="AZ478" s="119"/>
      <c r="BA478" s="119"/>
      <c r="BB478" s="119"/>
      <c r="BC478" s="119"/>
      <c r="BD478" s="119"/>
      <c r="BE478" s="119"/>
      <c r="BF478" s="119"/>
      <c r="BG478" s="119"/>
      <c r="BH478" s="119"/>
      <c r="BI478" s="119"/>
      <c r="BJ478" s="119"/>
      <c r="BK478" s="119"/>
      <c r="BL478" s="119"/>
      <c r="BM478" s="119"/>
      <c r="BN478" s="119"/>
      <c r="BO478" s="119"/>
    </row>
    <row r="479" spans="12:67" x14ac:dyDescent="0.2">
      <c r="L479" s="119"/>
      <c r="M479" s="119"/>
      <c r="N479" s="119"/>
      <c r="O479" s="119"/>
      <c r="P479" s="119"/>
      <c r="Q479" s="119"/>
      <c r="R479" s="119"/>
      <c r="S479" s="119"/>
      <c r="T479" s="119"/>
      <c r="U479" s="119"/>
      <c r="V479" s="119"/>
      <c r="W479" s="119"/>
      <c r="X479" s="119"/>
      <c r="Y479" s="119"/>
      <c r="Z479" s="119"/>
      <c r="AA479" s="119"/>
      <c r="AB479" s="119"/>
      <c r="AC479" s="119"/>
      <c r="AD479" s="119"/>
      <c r="AE479" s="119"/>
      <c r="AF479" s="119"/>
      <c r="AG479" s="119"/>
      <c r="AH479" s="119"/>
      <c r="AI479" s="119"/>
      <c r="AJ479" s="119"/>
      <c r="AK479" s="119"/>
      <c r="AL479" s="119"/>
      <c r="AM479" s="119"/>
      <c r="AN479" s="119"/>
      <c r="AO479" s="119"/>
      <c r="AP479" s="119"/>
      <c r="AQ479" s="119"/>
      <c r="AR479" s="119"/>
      <c r="AS479" s="119"/>
      <c r="AT479" s="119"/>
      <c r="AU479" s="119"/>
      <c r="AV479" s="119"/>
      <c r="AW479" s="119"/>
      <c r="AX479" s="119"/>
      <c r="AY479" s="119"/>
      <c r="AZ479" s="119"/>
      <c r="BA479" s="119"/>
      <c r="BB479" s="119"/>
      <c r="BC479" s="119"/>
      <c r="BD479" s="119"/>
      <c r="BE479" s="119"/>
      <c r="BF479" s="119"/>
      <c r="BG479" s="119"/>
      <c r="BH479" s="119"/>
      <c r="BI479" s="119"/>
      <c r="BJ479" s="119"/>
      <c r="BK479" s="119"/>
      <c r="BL479" s="119"/>
      <c r="BM479" s="119"/>
      <c r="BN479" s="119"/>
      <c r="BO479" s="119"/>
    </row>
    <row r="480" spans="12:67" x14ac:dyDescent="0.2">
      <c r="L480" s="119"/>
      <c r="M480" s="119"/>
      <c r="N480" s="119"/>
      <c r="O480" s="119"/>
      <c r="P480" s="119"/>
      <c r="Q480" s="119"/>
      <c r="R480" s="119"/>
      <c r="S480" s="119"/>
      <c r="T480" s="119"/>
      <c r="U480" s="119"/>
      <c r="V480" s="119"/>
      <c r="W480" s="119"/>
      <c r="X480" s="119"/>
      <c r="Y480" s="119"/>
      <c r="Z480" s="119"/>
      <c r="AA480" s="119"/>
      <c r="AB480" s="119"/>
      <c r="AC480" s="119"/>
      <c r="AD480" s="119"/>
      <c r="AE480" s="119"/>
      <c r="AF480" s="119"/>
      <c r="AG480" s="119"/>
      <c r="AH480" s="119"/>
      <c r="AI480" s="119"/>
      <c r="AJ480" s="119"/>
      <c r="AK480" s="119"/>
      <c r="AL480" s="119"/>
      <c r="AM480" s="119"/>
      <c r="AN480" s="119"/>
      <c r="AO480" s="119"/>
      <c r="AP480" s="119"/>
      <c r="AQ480" s="119"/>
      <c r="AR480" s="119"/>
      <c r="AS480" s="119"/>
      <c r="AT480" s="119"/>
      <c r="AU480" s="119"/>
      <c r="AV480" s="119"/>
      <c r="AW480" s="119"/>
      <c r="AX480" s="119"/>
      <c r="AY480" s="119"/>
      <c r="AZ480" s="119"/>
      <c r="BA480" s="119"/>
      <c r="BB480" s="119"/>
      <c r="BC480" s="119"/>
      <c r="BD480" s="119"/>
      <c r="BE480" s="119"/>
      <c r="BF480" s="119"/>
      <c r="BG480" s="119"/>
      <c r="BH480" s="119"/>
      <c r="BI480" s="119"/>
      <c r="BJ480" s="119"/>
      <c r="BK480" s="119"/>
      <c r="BL480" s="119"/>
      <c r="BM480" s="119"/>
      <c r="BN480" s="119"/>
      <c r="BO480" s="119"/>
    </row>
    <row r="481" spans="12:67" x14ac:dyDescent="0.2">
      <c r="L481" s="119"/>
      <c r="M481" s="119"/>
      <c r="N481" s="119"/>
      <c r="O481" s="119"/>
      <c r="P481" s="119"/>
      <c r="Q481" s="119"/>
      <c r="R481" s="119"/>
      <c r="S481" s="119"/>
      <c r="T481" s="119"/>
      <c r="U481" s="119"/>
      <c r="V481" s="119"/>
      <c r="W481" s="119"/>
      <c r="X481" s="119"/>
      <c r="Y481" s="119"/>
      <c r="Z481" s="119"/>
      <c r="AA481" s="119"/>
      <c r="AB481" s="119"/>
      <c r="AC481" s="119"/>
      <c r="AD481" s="119"/>
      <c r="AE481" s="119"/>
      <c r="AF481" s="119"/>
      <c r="AG481" s="119"/>
      <c r="AH481" s="119"/>
      <c r="AI481" s="119"/>
      <c r="AJ481" s="119"/>
      <c r="AK481" s="119"/>
      <c r="AL481" s="119"/>
      <c r="AM481" s="119"/>
      <c r="AN481" s="119"/>
      <c r="AO481" s="119"/>
      <c r="AP481" s="119"/>
      <c r="AQ481" s="119"/>
      <c r="AR481" s="119"/>
      <c r="AS481" s="119"/>
      <c r="AT481" s="119"/>
      <c r="AU481" s="119"/>
      <c r="AV481" s="119"/>
      <c r="AW481" s="119"/>
      <c r="AX481" s="119"/>
      <c r="AY481" s="119"/>
      <c r="AZ481" s="119"/>
      <c r="BA481" s="119"/>
      <c r="BB481" s="119"/>
      <c r="BC481" s="119"/>
      <c r="BD481" s="119"/>
      <c r="BE481" s="119"/>
      <c r="BF481" s="119"/>
      <c r="BG481" s="119"/>
      <c r="BH481" s="119"/>
      <c r="BI481" s="119"/>
      <c r="BJ481" s="119"/>
      <c r="BK481" s="119"/>
      <c r="BL481" s="119"/>
      <c r="BM481" s="119"/>
      <c r="BN481" s="119"/>
      <c r="BO481" s="119"/>
    </row>
    <row r="482" spans="12:67" x14ac:dyDescent="0.2">
      <c r="L482" s="119"/>
      <c r="M482" s="119"/>
      <c r="N482" s="119"/>
      <c r="O482" s="119"/>
      <c r="P482" s="119"/>
      <c r="Q482" s="119"/>
      <c r="R482" s="119"/>
      <c r="S482" s="119"/>
      <c r="T482" s="119"/>
      <c r="U482" s="119"/>
      <c r="V482" s="119"/>
      <c r="W482" s="119"/>
      <c r="X482" s="119"/>
      <c r="Y482" s="119"/>
      <c r="Z482" s="119"/>
      <c r="AA482" s="119"/>
      <c r="AB482" s="119"/>
      <c r="AC482" s="119"/>
      <c r="AD482" s="119"/>
      <c r="AE482" s="119"/>
      <c r="AF482" s="119"/>
      <c r="AG482" s="119"/>
      <c r="AH482" s="119"/>
      <c r="AI482" s="119"/>
      <c r="AJ482" s="119"/>
      <c r="AK482" s="119"/>
      <c r="AL482" s="119"/>
      <c r="AM482" s="119"/>
      <c r="AN482" s="119"/>
      <c r="AO482" s="119"/>
      <c r="AP482" s="119"/>
      <c r="AQ482" s="119"/>
      <c r="AR482" s="119"/>
      <c r="AS482" s="119"/>
      <c r="AT482" s="119"/>
      <c r="AU482" s="119"/>
      <c r="AV482" s="119"/>
      <c r="AW482" s="119"/>
      <c r="AX482" s="119"/>
      <c r="AY482" s="119"/>
      <c r="AZ482" s="119"/>
      <c r="BA482" s="119"/>
      <c r="BB482" s="119"/>
      <c r="BC482" s="119"/>
      <c r="BD482" s="119"/>
      <c r="BE482" s="119"/>
      <c r="BF482" s="119"/>
      <c r="BG482" s="119"/>
      <c r="BH482" s="119"/>
      <c r="BI482" s="119"/>
      <c r="BJ482" s="119"/>
      <c r="BK482" s="119"/>
      <c r="BL482" s="119"/>
      <c r="BM482" s="119"/>
      <c r="BN482" s="119"/>
      <c r="BO482" s="119"/>
    </row>
    <row r="483" spans="12:67" x14ac:dyDescent="0.2">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c r="AG483" s="119"/>
      <c r="AH483" s="119"/>
      <c r="AI483" s="119"/>
      <c r="AJ483" s="119"/>
      <c r="AK483" s="119"/>
      <c r="AL483" s="119"/>
      <c r="AM483" s="119"/>
      <c r="AN483" s="119"/>
      <c r="AO483" s="119"/>
      <c r="AP483" s="119"/>
      <c r="AQ483" s="119"/>
      <c r="AR483" s="119"/>
      <c r="AS483" s="119"/>
      <c r="AT483" s="119"/>
      <c r="AU483" s="119"/>
      <c r="AV483" s="119"/>
      <c r="AW483" s="119"/>
      <c r="AX483" s="119"/>
      <c r="AY483" s="119"/>
      <c r="AZ483" s="119"/>
      <c r="BA483" s="119"/>
      <c r="BB483" s="119"/>
      <c r="BC483" s="119"/>
      <c r="BD483" s="119"/>
      <c r="BE483" s="119"/>
      <c r="BF483" s="119"/>
      <c r="BG483" s="119"/>
      <c r="BH483" s="119"/>
      <c r="BI483" s="119"/>
      <c r="BJ483" s="119"/>
      <c r="BK483" s="119"/>
      <c r="BL483" s="119"/>
      <c r="BM483" s="119"/>
      <c r="BN483" s="119"/>
      <c r="BO483" s="119"/>
    </row>
    <row r="484" spans="12:67" x14ac:dyDescent="0.2">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c r="AG484" s="119"/>
      <c r="AH484" s="119"/>
      <c r="AI484" s="119"/>
      <c r="AJ484" s="119"/>
      <c r="AK484" s="119"/>
      <c r="AL484" s="119"/>
      <c r="AM484" s="119"/>
      <c r="AN484" s="119"/>
      <c r="AO484" s="119"/>
      <c r="AP484" s="119"/>
      <c r="AQ484" s="119"/>
      <c r="AR484" s="119"/>
      <c r="AS484" s="119"/>
      <c r="AT484" s="119"/>
      <c r="AU484" s="119"/>
      <c r="AV484" s="119"/>
      <c r="AW484" s="119"/>
      <c r="AX484" s="119"/>
      <c r="AY484" s="119"/>
      <c r="AZ484" s="119"/>
      <c r="BA484" s="119"/>
      <c r="BB484" s="119"/>
      <c r="BC484" s="119"/>
      <c r="BD484" s="119"/>
      <c r="BE484" s="119"/>
      <c r="BF484" s="119"/>
      <c r="BG484" s="119"/>
      <c r="BH484" s="119"/>
      <c r="BI484" s="119"/>
      <c r="BJ484" s="119"/>
      <c r="BK484" s="119"/>
      <c r="BL484" s="119"/>
      <c r="BM484" s="119"/>
      <c r="BN484" s="119"/>
      <c r="BO484" s="119"/>
    </row>
    <row r="485" spans="12:67" x14ac:dyDescent="0.2">
      <c r="L485" s="119"/>
      <c r="M485" s="119"/>
      <c r="N485" s="119"/>
      <c r="O485" s="119"/>
      <c r="P485" s="119"/>
      <c r="Q485" s="119"/>
      <c r="R485" s="119"/>
      <c r="S485" s="119"/>
      <c r="T485" s="119"/>
      <c r="U485" s="119"/>
      <c r="V485" s="119"/>
      <c r="W485" s="119"/>
      <c r="X485" s="119"/>
      <c r="Y485" s="119"/>
      <c r="Z485" s="119"/>
      <c r="AA485" s="119"/>
      <c r="AB485" s="119"/>
      <c r="AC485" s="119"/>
      <c r="AD485" s="119"/>
      <c r="AE485" s="119"/>
      <c r="AF485" s="119"/>
      <c r="AG485" s="119"/>
      <c r="AH485" s="119"/>
      <c r="AI485" s="119"/>
      <c r="AJ485" s="119"/>
      <c r="AK485" s="119"/>
      <c r="AL485" s="119"/>
      <c r="AM485" s="119"/>
      <c r="AN485" s="119"/>
      <c r="AO485" s="119"/>
      <c r="AP485" s="119"/>
      <c r="AQ485" s="119"/>
      <c r="AR485" s="119"/>
      <c r="AS485" s="119"/>
      <c r="AT485" s="119"/>
      <c r="AU485" s="119"/>
      <c r="AV485" s="119"/>
      <c r="AW485" s="119"/>
      <c r="AX485" s="119"/>
      <c r="AY485" s="119"/>
      <c r="AZ485" s="119"/>
      <c r="BA485" s="119"/>
      <c r="BB485" s="119"/>
      <c r="BC485" s="119"/>
      <c r="BD485" s="119"/>
      <c r="BE485" s="119"/>
      <c r="BF485" s="119"/>
      <c r="BG485" s="119"/>
      <c r="BH485" s="119"/>
      <c r="BI485" s="119"/>
      <c r="BJ485" s="119"/>
      <c r="BK485" s="119"/>
      <c r="BL485" s="119"/>
      <c r="BM485" s="119"/>
      <c r="BN485" s="119"/>
      <c r="BO485" s="119"/>
    </row>
    <row r="486" spans="12:67" x14ac:dyDescent="0.2">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c r="AG486" s="119"/>
      <c r="AH486" s="119"/>
      <c r="AI486" s="119"/>
      <c r="AJ486" s="119"/>
      <c r="AK486" s="119"/>
      <c r="AL486" s="119"/>
      <c r="AM486" s="119"/>
      <c r="AN486" s="119"/>
      <c r="AO486" s="119"/>
      <c r="AP486" s="119"/>
      <c r="AQ486" s="119"/>
      <c r="AR486" s="119"/>
      <c r="AS486" s="119"/>
      <c r="AT486" s="119"/>
      <c r="AU486" s="119"/>
      <c r="AV486" s="119"/>
      <c r="AW486" s="119"/>
      <c r="AX486" s="119"/>
      <c r="AY486" s="119"/>
      <c r="AZ486" s="119"/>
      <c r="BA486" s="119"/>
      <c r="BB486" s="119"/>
      <c r="BC486" s="119"/>
      <c r="BD486" s="119"/>
      <c r="BE486" s="119"/>
      <c r="BF486" s="119"/>
      <c r="BG486" s="119"/>
      <c r="BH486" s="119"/>
      <c r="BI486" s="119"/>
      <c r="BJ486" s="119"/>
      <c r="BK486" s="119"/>
      <c r="BL486" s="119"/>
      <c r="BM486" s="119"/>
      <c r="BN486" s="119"/>
      <c r="BO486" s="119"/>
    </row>
    <row r="487" spans="12:67" x14ac:dyDescent="0.2">
      <c r="L487" s="119"/>
      <c r="M487" s="119"/>
      <c r="N487" s="119"/>
      <c r="O487" s="119"/>
      <c r="P487" s="119"/>
      <c r="Q487" s="119"/>
      <c r="R487" s="119"/>
      <c r="S487" s="119"/>
      <c r="T487" s="119"/>
      <c r="U487" s="119"/>
      <c r="V487" s="119"/>
      <c r="W487" s="119"/>
      <c r="X487" s="119"/>
      <c r="Y487" s="119"/>
      <c r="Z487" s="119"/>
      <c r="AA487" s="119"/>
      <c r="AB487" s="119"/>
      <c r="AC487" s="119"/>
      <c r="AD487" s="119"/>
      <c r="AE487" s="119"/>
      <c r="AF487" s="119"/>
      <c r="AG487" s="119"/>
      <c r="AH487" s="119"/>
      <c r="AI487" s="119"/>
      <c r="AJ487" s="119"/>
      <c r="AK487" s="119"/>
      <c r="AL487" s="119"/>
      <c r="AM487" s="119"/>
      <c r="AN487" s="119"/>
      <c r="AO487" s="119"/>
      <c r="AP487" s="119"/>
      <c r="AQ487" s="119"/>
      <c r="AR487" s="119"/>
      <c r="AS487" s="119"/>
      <c r="AT487" s="119"/>
      <c r="AU487" s="119"/>
      <c r="AV487" s="119"/>
      <c r="AW487" s="119"/>
      <c r="AX487" s="119"/>
      <c r="AY487" s="119"/>
      <c r="AZ487" s="119"/>
      <c r="BA487" s="119"/>
      <c r="BB487" s="119"/>
      <c r="BC487" s="119"/>
      <c r="BD487" s="119"/>
      <c r="BE487" s="119"/>
      <c r="BF487" s="119"/>
      <c r="BG487" s="119"/>
      <c r="BH487" s="119"/>
      <c r="BI487" s="119"/>
      <c r="BJ487" s="119"/>
      <c r="BK487" s="119"/>
      <c r="BL487" s="119"/>
      <c r="BM487" s="119"/>
      <c r="BN487" s="119"/>
      <c r="BO487" s="119"/>
    </row>
    <row r="488" spans="12:67" x14ac:dyDescent="0.2">
      <c r="L488" s="119"/>
      <c r="M488" s="119"/>
      <c r="N488" s="119"/>
      <c r="O488" s="119"/>
      <c r="P488" s="119"/>
      <c r="Q488" s="119"/>
      <c r="R488" s="119"/>
      <c r="S488" s="119"/>
      <c r="T488" s="119"/>
      <c r="U488" s="119"/>
      <c r="V488" s="119"/>
      <c r="W488" s="119"/>
      <c r="X488" s="119"/>
      <c r="Y488" s="119"/>
      <c r="Z488" s="119"/>
      <c r="AA488" s="119"/>
      <c r="AB488" s="119"/>
      <c r="AC488" s="119"/>
      <c r="AD488" s="119"/>
      <c r="AE488" s="119"/>
      <c r="AF488" s="119"/>
      <c r="AG488" s="119"/>
      <c r="AH488" s="119"/>
      <c r="AI488" s="119"/>
      <c r="AJ488" s="119"/>
      <c r="AK488" s="119"/>
      <c r="AL488" s="119"/>
      <c r="AM488" s="119"/>
      <c r="AN488" s="119"/>
      <c r="AO488" s="119"/>
      <c r="AP488" s="119"/>
      <c r="AQ488" s="119"/>
      <c r="AR488" s="119"/>
      <c r="AS488" s="119"/>
      <c r="AT488" s="119"/>
      <c r="AU488" s="119"/>
      <c r="AV488" s="119"/>
      <c r="AW488" s="119"/>
      <c r="AX488" s="119"/>
      <c r="AY488" s="119"/>
      <c r="AZ488" s="119"/>
      <c r="BA488" s="119"/>
      <c r="BB488" s="119"/>
      <c r="BC488" s="119"/>
      <c r="BD488" s="119"/>
      <c r="BE488" s="119"/>
      <c r="BF488" s="119"/>
      <c r="BG488" s="119"/>
      <c r="BH488" s="119"/>
      <c r="BI488" s="119"/>
      <c r="BJ488" s="119"/>
      <c r="BK488" s="119"/>
      <c r="BL488" s="119"/>
      <c r="BM488" s="119"/>
      <c r="BN488" s="119"/>
      <c r="BO488" s="119"/>
    </row>
    <row r="489" spans="12:67" x14ac:dyDescent="0.2">
      <c r="L489" s="119"/>
      <c r="M489" s="119"/>
      <c r="N489" s="119"/>
      <c r="O489" s="119"/>
      <c r="P489" s="119"/>
      <c r="Q489" s="119"/>
      <c r="R489" s="119"/>
      <c r="S489" s="119"/>
      <c r="T489" s="119"/>
      <c r="U489" s="119"/>
      <c r="V489" s="119"/>
      <c r="W489" s="119"/>
      <c r="X489" s="119"/>
      <c r="Y489" s="119"/>
      <c r="Z489" s="119"/>
      <c r="AA489" s="119"/>
      <c r="AB489" s="119"/>
      <c r="AC489" s="119"/>
      <c r="AD489" s="119"/>
      <c r="AE489" s="119"/>
      <c r="AF489" s="119"/>
      <c r="AG489" s="119"/>
      <c r="AH489" s="119"/>
      <c r="AI489" s="119"/>
      <c r="AJ489" s="119"/>
      <c r="AK489" s="119"/>
      <c r="AL489" s="119"/>
      <c r="AM489" s="119"/>
      <c r="AN489" s="119"/>
      <c r="AO489" s="119"/>
      <c r="AP489" s="119"/>
      <c r="AQ489" s="119"/>
      <c r="AR489" s="119"/>
      <c r="AS489" s="119"/>
      <c r="AT489" s="119"/>
      <c r="AU489" s="119"/>
      <c r="AV489" s="119"/>
      <c r="AW489" s="119"/>
      <c r="AX489" s="119"/>
      <c r="AY489" s="119"/>
      <c r="AZ489" s="119"/>
      <c r="BA489" s="119"/>
      <c r="BB489" s="119"/>
      <c r="BC489" s="119"/>
      <c r="BD489" s="119"/>
      <c r="BE489" s="119"/>
      <c r="BF489" s="119"/>
      <c r="BG489" s="119"/>
      <c r="BH489" s="119"/>
      <c r="BI489" s="119"/>
      <c r="BJ489" s="119"/>
      <c r="BK489" s="119"/>
      <c r="BL489" s="119"/>
      <c r="BM489" s="119"/>
      <c r="BN489" s="119"/>
      <c r="BO489" s="119"/>
    </row>
    <row r="490" spans="12:67" x14ac:dyDescent="0.2">
      <c r="L490" s="119"/>
      <c r="M490" s="119"/>
      <c r="N490" s="119"/>
      <c r="O490" s="119"/>
      <c r="P490" s="119"/>
      <c r="Q490" s="119"/>
      <c r="R490" s="119"/>
      <c r="S490" s="119"/>
      <c r="T490" s="119"/>
      <c r="U490" s="119"/>
      <c r="V490" s="119"/>
      <c r="W490" s="119"/>
      <c r="X490" s="119"/>
      <c r="Y490" s="119"/>
      <c r="Z490" s="119"/>
      <c r="AA490" s="119"/>
      <c r="AB490" s="119"/>
      <c r="AC490" s="119"/>
      <c r="AD490" s="119"/>
      <c r="AE490" s="119"/>
      <c r="AF490" s="119"/>
      <c r="AG490" s="119"/>
      <c r="AH490" s="119"/>
      <c r="AI490" s="119"/>
      <c r="AJ490" s="119"/>
      <c r="AK490" s="119"/>
      <c r="AL490" s="119"/>
      <c r="AM490" s="119"/>
      <c r="AN490" s="119"/>
      <c r="AO490" s="119"/>
      <c r="AP490" s="119"/>
      <c r="AQ490" s="119"/>
      <c r="AR490" s="119"/>
      <c r="AS490" s="119"/>
      <c r="AT490" s="119"/>
      <c r="AU490" s="119"/>
      <c r="AV490" s="119"/>
      <c r="AW490" s="119"/>
      <c r="AX490" s="119"/>
      <c r="AY490" s="119"/>
      <c r="AZ490" s="119"/>
      <c r="BA490" s="119"/>
      <c r="BB490" s="119"/>
      <c r="BC490" s="119"/>
      <c r="BD490" s="119"/>
      <c r="BE490" s="119"/>
      <c r="BF490" s="119"/>
      <c r="BG490" s="119"/>
      <c r="BH490" s="119"/>
      <c r="BI490" s="119"/>
      <c r="BJ490" s="119"/>
      <c r="BK490" s="119"/>
      <c r="BL490" s="119"/>
      <c r="BM490" s="119"/>
      <c r="BN490" s="119"/>
      <c r="BO490" s="119"/>
    </row>
    <row r="491" spans="12:67" x14ac:dyDescent="0.2">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c r="AG491" s="119"/>
      <c r="AH491" s="119"/>
      <c r="AI491" s="119"/>
      <c r="AJ491" s="119"/>
      <c r="AK491" s="119"/>
      <c r="AL491" s="119"/>
      <c r="AM491" s="119"/>
      <c r="AN491" s="119"/>
      <c r="AO491" s="119"/>
      <c r="AP491" s="119"/>
      <c r="AQ491" s="119"/>
      <c r="AR491" s="119"/>
      <c r="AS491" s="119"/>
      <c r="AT491" s="119"/>
      <c r="AU491" s="119"/>
      <c r="AV491" s="119"/>
      <c r="AW491" s="119"/>
      <c r="AX491" s="119"/>
      <c r="AY491" s="119"/>
      <c r="AZ491" s="119"/>
      <c r="BA491" s="119"/>
      <c r="BB491" s="119"/>
      <c r="BC491" s="119"/>
      <c r="BD491" s="119"/>
      <c r="BE491" s="119"/>
      <c r="BF491" s="119"/>
      <c r="BG491" s="119"/>
      <c r="BH491" s="119"/>
      <c r="BI491" s="119"/>
      <c r="BJ491" s="119"/>
      <c r="BK491" s="119"/>
      <c r="BL491" s="119"/>
      <c r="BM491" s="119"/>
      <c r="BN491" s="119"/>
      <c r="BO491" s="119"/>
    </row>
    <row r="492" spans="12:67" x14ac:dyDescent="0.2">
      <c r="L492" s="119"/>
      <c r="M492" s="119"/>
      <c r="N492" s="119"/>
      <c r="O492" s="119"/>
      <c r="P492" s="119"/>
      <c r="Q492" s="119"/>
      <c r="R492" s="119"/>
      <c r="S492" s="119"/>
      <c r="T492" s="119"/>
      <c r="U492" s="119"/>
      <c r="V492" s="119"/>
      <c r="W492" s="119"/>
      <c r="X492" s="119"/>
      <c r="Y492" s="119"/>
      <c r="Z492" s="119"/>
      <c r="AA492" s="119"/>
      <c r="AB492" s="119"/>
      <c r="AC492" s="119"/>
      <c r="AD492" s="119"/>
      <c r="AE492" s="119"/>
      <c r="AF492" s="119"/>
      <c r="AG492" s="119"/>
      <c r="AH492" s="119"/>
      <c r="AI492" s="119"/>
      <c r="AJ492" s="119"/>
      <c r="AK492" s="119"/>
      <c r="AL492" s="119"/>
      <c r="AM492" s="119"/>
      <c r="AN492" s="119"/>
      <c r="AO492" s="119"/>
      <c r="AP492" s="119"/>
      <c r="AQ492" s="119"/>
      <c r="AR492" s="119"/>
      <c r="AS492" s="119"/>
      <c r="AT492" s="119"/>
      <c r="AU492" s="119"/>
      <c r="AV492" s="119"/>
      <c r="AW492" s="119"/>
      <c r="AX492" s="119"/>
      <c r="AY492" s="119"/>
      <c r="AZ492" s="119"/>
      <c r="BA492" s="119"/>
      <c r="BB492" s="119"/>
      <c r="BC492" s="119"/>
      <c r="BD492" s="119"/>
      <c r="BE492" s="119"/>
      <c r="BF492" s="119"/>
      <c r="BG492" s="119"/>
      <c r="BH492" s="119"/>
      <c r="BI492" s="119"/>
      <c r="BJ492" s="119"/>
      <c r="BK492" s="119"/>
      <c r="BL492" s="119"/>
      <c r="BM492" s="119"/>
      <c r="BN492" s="119"/>
      <c r="BO492" s="119"/>
    </row>
    <row r="493" spans="12:67" x14ac:dyDescent="0.2">
      <c r="L493" s="119"/>
      <c r="M493" s="119"/>
      <c r="N493" s="119"/>
      <c r="O493" s="119"/>
      <c r="P493" s="119"/>
      <c r="Q493" s="119"/>
      <c r="R493" s="119"/>
      <c r="S493" s="119"/>
      <c r="T493" s="119"/>
      <c r="U493" s="119"/>
      <c r="V493" s="119"/>
      <c r="W493" s="119"/>
      <c r="X493" s="119"/>
      <c r="Y493" s="119"/>
      <c r="Z493" s="119"/>
      <c r="AA493" s="119"/>
      <c r="AB493" s="119"/>
      <c r="AC493" s="119"/>
      <c r="AD493" s="119"/>
      <c r="AE493" s="119"/>
      <c r="AF493" s="119"/>
      <c r="AG493" s="119"/>
      <c r="AH493" s="119"/>
      <c r="AI493" s="119"/>
      <c r="AJ493" s="119"/>
      <c r="AK493" s="119"/>
      <c r="AL493" s="119"/>
      <c r="AM493" s="119"/>
      <c r="AN493" s="119"/>
      <c r="AO493" s="119"/>
      <c r="AP493" s="119"/>
      <c r="AQ493" s="119"/>
      <c r="AR493" s="119"/>
      <c r="AS493" s="119"/>
      <c r="AT493" s="119"/>
      <c r="AU493" s="119"/>
      <c r="AV493" s="119"/>
      <c r="AW493" s="119"/>
      <c r="AX493" s="119"/>
      <c r="AY493" s="119"/>
      <c r="AZ493" s="119"/>
      <c r="BA493" s="119"/>
      <c r="BB493" s="119"/>
      <c r="BC493" s="119"/>
      <c r="BD493" s="119"/>
      <c r="BE493" s="119"/>
      <c r="BF493" s="119"/>
      <c r="BG493" s="119"/>
      <c r="BH493" s="119"/>
      <c r="BI493" s="119"/>
      <c r="BJ493" s="119"/>
      <c r="BK493" s="119"/>
      <c r="BL493" s="119"/>
      <c r="BM493" s="119"/>
      <c r="BN493" s="119"/>
      <c r="BO493" s="119"/>
    </row>
    <row r="494" spans="12:67" x14ac:dyDescent="0.2">
      <c r="L494" s="119"/>
      <c r="M494" s="119"/>
      <c r="N494" s="119"/>
      <c r="O494" s="119"/>
      <c r="P494" s="119"/>
      <c r="Q494" s="119"/>
      <c r="R494" s="119"/>
      <c r="S494" s="119"/>
      <c r="T494" s="119"/>
      <c r="U494" s="119"/>
      <c r="V494" s="119"/>
      <c r="W494" s="119"/>
      <c r="X494" s="119"/>
      <c r="Y494" s="119"/>
      <c r="Z494" s="119"/>
      <c r="AA494" s="119"/>
      <c r="AB494" s="119"/>
      <c r="AC494" s="119"/>
      <c r="AD494" s="119"/>
      <c r="AE494" s="119"/>
      <c r="AF494" s="119"/>
      <c r="AG494" s="119"/>
      <c r="AH494" s="119"/>
      <c r="AI494" s="119"/>
      <c r="AJ494" s="119"/>
      <c r="AK494" s="119"/>
      <c r="AL494" s="119"/>
      <c r="AM494" s="119"/>
      <c r="AN494" s="119"/>
      <c r="AO494" s="119"/>
      <c r="AP494" s="119"/>
      <c r="AQ494" s="119"/>
      <c r="AR494" s="119"/>
      <c r="AS494" s="119"/>
      <c r="AT494" s="119"/>
      <c r="AU494" s="119"/>
      <c r="AV494" s="119"/>
      <c r="AW494" s="119"/>
      <c r="AX494" s="119"/>
      <c r="AY494" s="119"/>
      <c r="AZ494" s="119"/>
      <c r="BA494" s="119"/>
      <c r="BB494" s="119"/>
      <c r="BC494" s="119"/>
      <c r="BD494" s="119"/>
      <c r="BE494" s="119"/>
      <c r="BF494" s="119"/>
      <c r="BG494" s="119"/>
      <c r="BH494" s="119"/>
      <c r="BI494" s="119"/>
      <c r="BJ494" s="119"/>
      <c r="BK494" s="119"/>
      <c r="BL494" s="119"/>
      <c r="BM494" s="119"/>
      <c r="BN494" s="119"/>
      <c r="BO494" s="119"/>
    </row>
    <row r="495" spans="12:67" x14ac:dyDescent="0.2">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c r="AH495" s="119"/>
      <c r="AI495" s="119"/>
      <c r="AJ495" s="119"/>
      <c r="AK495" s="119"/>
      <c r="AL495" s="119"/>
      <c r="AM495" s="119"/>
      <c r="AN495" s="119"/>
      <c r="AO495" s="119"/>
      <c r="AP495" s="119"/>
      <c r="AQ495" s="119"/>
      <c r="AR495" s="119"/>
      <c r="AS495" s="119"/>
      <c r="AT495" s="119"/>
      <c r="AU495" s="119"/>
      <c r="AV495" s="119"/>
      <c r="AW495" s="119"/>
      <c r="AX495" s="119"/>
      <c r="AY495" s="119"/>
      <c r="AZ495" s="119"/>
      <c r="BA495" s="119"/>
      <c r="BB495" s="119"/>
      <c r="BC495" s="119"/>
      <c r="BD495" s="119"/>
      <c r="BE495" s="119"/>
      <c r="BF495" s="119"/>
      <c r="BG495" s="119"/>
      <c r="BH495" s="119"/>
      <c r="BI495" s="119"/>
      <c r="BJ495" s="119"/>
      <c r="BK495" s="119"/>
      <c r="BL495" s="119"/>
      <c r="BM495" s="119"/>
      <c r="BN495" s="119"/>
      <c r="BO495" s="119"/>
    </row>
    <row r="496" spans="12:67" x14ac:dyDescent="0.2">
      <c r="L496" s="119"/>
      <c r="M496" s="119"/>
      <c r="N496" s="119"/>
      <c r="O496" s="119"/>
      <c r="P496" s="119"/>
      <c r="Q496" s="119"/>
      <c r="R496" s="119"/>
      <c r="S496" s="119"/>
      <c r="T496" s="119"/>
      <c r="U496" s="119"/>
      <c r="V496" s="119"/>
      <c r="W496" s="119"/>
      <c r="X496" s="119"/>
      <c r="Y496" s="119"/>
      <c r="Z496" s="119"/>
      <c r="AA496" s="119"/>
      <c r="AB496" s="119"/>
      <c r="AC496" s="119"/>
      <c r="AD496" s="119"/>
      <c r="AE496" s="119"/>
      <c r="AF496" s="119"/>
      <c r="AG496" s="119"/>
      <c r="AH496" s="119"/>
      <c r="AI496" s="119"/>
      <c r="AJ496" s="119"/>
      <c r="AK496" s="119"/>
      <c r="AL496" s="119"/>
      <c r="AM496" s="119"/>
      <c r="AN496" s="119"/>
      <c r="AO496" s="119"/>
      <c r="AP496" s="119"/>
      <c r="AQ496" s="119"/>
      <c r="AR496" s="119"/>
      <c r="AS496" s="119"/>
      <c r="AT496" s="119"/>
      <c r="AU496" s="119"/>
      <c r="AV496" s="119"/>
      <c r="AW496" s="119"/>
      <c r="AX496" s="119"/>
      <c r="AY496" s="119"/>
      <c r="AZ496" s="119"/>
      <c r="BA496" s="119"/>
      <c r="BB496" s="119"/>
      <c r="BC496" s="119"/>
      <c r="BD496" s="119"/>
      <c r="BE496" s="119"/>
      <c r="BF496" s="119"/>
      <c r="BG496" s="119"/>
      <c r="BH496" s="119"/>
      <c r="BI496" s="119"/>
      <c r="BJ496" s="119"/>
      <c r="BK496" s="119"/>
      <c r="BL496" s="119"/>
      <c r="BM496" s="119"/>
      <c r="BN496" s="119"/>
      <c r="BO496" s="119"/>
    </row>
    <row r="497" spans="12:67" x14ac:dyDescent="0.2">
      <c r="L497" s="119"/>
      <c r="M497" s="119"/>
      <c r="N497" s="119"/>
      <c r="O497" s="119"/>
      <c r="P497" s="119"/>
      <c r="Q497" s="119"/>
      <c r="R497" s="119"/>
      <c r="S497" s="119"/>
      <c r="T497" s="119"/>
      <c r="U497" s="119"/>
      <c r="V497" s="119"/>
      <c r="W497" s="119"/>
      <c r="X497" s="119"/>
      <c r="Y497" s="119"/>
      <c r="Z497" s="119"/>
      <c r="AA497" s="119"/>
      <c r="AB497" s="119"/>
      <c r="AC497" s="119"/>
      <c r="AD497" s="119"/>
      <c r="AE497" s="119"/>
      <c r="AF497" s="119"/>
      <c r="AG497" s="119"/>
      <c r="AH497" s="119"/>
      <c r="AI497" s="119"/>
      <c r="AJ497" s="119"/>
      <c r="AK497" s="119"/>
      <c r="AL497" s="119"/>
      <c r="AM497" s="119"/>
      <c r="AN497" s="119"/>
      <c r="AO497" s="119"/>
      <c r="AP497" s="119"/>
      <c r="AQ497" s="119"/>
      <c r="AR497" s="119"/>
      <c r="AS497" s="119"/>
      <c r="AT497" s="119"/>
      <c r="AU497" s="119"/>
      <c r="AV497" s="119"/>
      <c r="AW497" s="119"/>
      <c r="AX497" s="119"/>
      <c r="AY497" s="119"/>
      <c r="AZ497" s="119"/>
      <c r="BA497" s="119"/>
      <c r="BB497" s="119"/>
      <c r="BC497" s="119"/>
      <c r="BD497" s="119"/>
      <c r="BE497" s="119"/>
      <c r="BF497" s="119"/>
      <c r="BG497" s="119"/>
      <c r="BH497" s="119"/>
      <c r="BI497" s="119"/>
      <c r="BJ497" s="119"/>
      <c r="BK497" s="119"/>
      <c r="BL497" s="119"/>
      <c r="BM497" s="119"/>
      <c r="BN497" s="119"/>
      <c r="BO497" s="119"/>
    </row>
    <row r="498" spans="12:67" x14ac:dyDescent="0.2">
      <c r="L498" s="119"/>
      <c r="M498" s="119"/>
      <c r="N498" s="119"/>
      <c r="O498" s="119"/>
      <c r="P498" s="119"/>
      <c r="Q498" s="119"/>
      <c r="R498" s="119"/>
      <c r="S498" s="119"/>
      <c r="T498" s="119"/>
      <c r="U498" s="119"/>
      <c r="V498" s="119"/>
      <c r="W498" s="119"/>
      <c r="X498" s="119"/>
      <c r="Y498" s="119"/>
      <c r="Z498" s="119"/>
      <c r="AA498" s="119"/>
      <c r="AB498" s="119"/>
      <c r="AC498" s="119"/>
      <c r="AD498" s="119"/>
      <c r="AE498" s="119"/>
      <c r="AF498" s="119"/>
      <c r="AG498" s="119"/>
      <c r="AH498" s="119"/>
      <c r="AI498" s="119"/>
      <c r="AJ498" s="119"/>
      <c r="AK498" s="119"/>
      <c r="AL498" s="119"/>
      <c r="AM498" s="119"/>
      <c r="AN498" s="119"/>
      <c r="AO498" s="119"/>
      <c r="AP498" s="119"/>
      <c r="AQ498" s="119"/>
      <c r="AR498" s="119"/>
      <c r="AS498" s="119"/>
      <c r="AT498" s="119"/>
      <c r="AU498" s="119"/>
      <c r="AV498" s="119"/>
      <c r="AW498" s="119"/>
      <c r="AX498" s="119"/>
      <c r="AY498" s="119"/>
      <c r="AZ498" s="119"/>
      <c r="BA498" s="119"/>
      <c r="BB498" s="119"/>
      <c r="BC498" s="119"/>
      <c r="BD498" s="119"/>
      <c r="BE498" s="119"/>
      <c r="BF498" s="119"/>
      <c r="BG498" s="119"/>
      <c r="BH498" s="119"/>
      <c r="BI498" s="119"/>
      <c r="BJ498" s="119"/>
      <c r="BK498" s="119"/>
      <c r="BL498" s="119"/>
      <c r="BM498" s="119"/>
      <c r="BN498" s="119"/>
      <c r="BO498" s="119"/>
    </row>
    <row r="499" spans="12:67" x14ac:dyDescent="0.2">
      <c r="L499" s="119"/>
      <c r="M499" s="119"/>
      <c r="N499" s="119"/>
      <c r="O499" s="119"/>
      <c r="P499" s="119"/>
      <c r="Q499" s="119"/>
      <c r="R499" s="119"/>
      <c r="S499" s="119"/>
      <c r="T499" s="119"/>
      <c r="U499" s="119"/>
      <c r="V499" s="119"/>
      <c r="W499" s="119"/>
      <c r="X499" s="119"/>
      <c r="Y499" s="119"/>
      <c r="Z499" s="119"/>
      <c r="AA499" s="119"/>
      <c r="AB499" s="119"/>
      <c r="AC499" s="119"/>
      <c r="AD499" s="119"/>
      <c r="AE499" s="119"/>
      <c r="AF499" s="119"/>
      <c r="AG499" s="119"/>
      <c r="AH499" s="119"/>
      <c r="AI499" s="119"/>
      <c r="AJ499" s="119"/>
      <c r="AK499" s="119"/>
      <c r="AL499" s="119"/>
      <c r="AM499" s="119"/>
      <c r="AN499" s="119"/>
      <c r="AO499" s="119"/>
      <c r="AP499" s="119"/>
      <c r="AQ499" s="119"/>
      <c r="AR499" s="119"/>
      <c r="AS499" s="119"/>
      <c r="AT499" s="119"/>
      <c r="AU499" s="119"/>
      <c r="AV499" s="119"/>
      <c r="AW499" s="119"/>
      <c r="AX499" s="119"/>
      <c r="AY499" s="119"/>
      <c r="AZ499" s="119"/>
      <c r="BA499" s="119"/>
      <c r="BB499" s="119"/>
      <c r="BC499" s="119"/>
      <c r="BD499" s="119"/>
      <c r="BE499" s="119"/>
      <c r="BF499" s="119"/>
      <c r="BG499" s="119"/>
      <c r="BH499" s="119"/>
      <c r="BI499" s="119"/>
      <c r="BJ499" s="119"/>
      <c r="BK499" s="119"/>
      <c r="BL499" s="119"/>
      <c r="BM499" s="119"/>
      <c r="BN499" s="119"/>
      <c r="BO499" s="119"/>
    </row>
    <row r="500" spans="12:67" x14ac:dyDescent="0.2">
      <c r="L500" s="119"/>
      <c r="M500" s="119"/>
      <c r="N500" s="119"/>
      <c r="O500" s="119"/>
      <c r="P500" s="119"/>
      <c r="Q500" s="119"/>
      <c r="R500" s="119"/>
      <c r="S500" s="119"/>
      <c r="T500" s="119"/>
      <c r="U500" s="119"/>
      <c r="V500" s="119"/>
      <c r="W500" s="119"/>
      <c r="X500" s="119"/>
      <c r="Y500" s="119"/>
      <c r="Z500" s="119"/>
      <c r="AA500" s="119"/>
      <c r="AB500" s="119"/>
      <c r="AC500" s="119"/>
      <c r="AD500" s="119"/>
      <c r="AE500" s="119"/>
      <c r="AF500" s="119"/>
      <c r="AG500" s="119"/>
      <c r="AH500" s="119"/>
      <c r="AI500" s="119"/>
      <c r="AJ500" s="119"/>
      <c r="AK500" s="119"/>
      <c r="AL500" s="119"/>
      <c r="AM500" s="119"/>
      <c r="AN500" s="119"/>
      <c r="AO500" s="119"/>
      <c r="AP500" s="119"/>
      <c r="AQ500" s="119"/>
      <c r="AR500" s="119"/>
      <c r="AS500" s="119"/>
      <c r="AT500" s="119"/>
      <c r="AU500" s="119"/>
      <c r="AV500" s="119"/>
      <c r="AW500" s="119"/>
      <c r="AX500" s="119"/>
      <c r="AY500" s="119"/>
      <c r="AZ500" s="119"/>
      <c r="BA500" s="119"/>
      <c r="BB500" s="119"/>
      <c r="BC500" s="119"/>
      <c r="BD500" s="119"/>
      <c r="BE500" s="119"/>
      <c r="BF500" s="119"/>
      <c r="BG500" s="119"/>
      <c r="BH500" s="119"/>
      <c r="BI500" s="119"/>
      <c r="BJ500" s="119"/>
      <c r="BK500" s="119"/>
      <c r="BL500" s="119"/>
      <c r="BM500" s="119"/>
      <c r="BN500" s="119"/>
      <c r="BO500" s="119"/>
    </row>
    <row r="501" spans="12:67" x14ac:dyDescent="0.2">
      <c r="L501" s="119"/>
      <c r="M501" s="119"/>
      <c r="N501" s="119"/>
      <c r="O501" s="119"/>
      <c r="P501" s="119"/>
      <c r="Q501" s="119"/>
      <c r="R501" s="119"/>
      <c r="S501" s="119"/>
      <c r="T501" s="119"/>
      <c r="U501" s="119"/>
      <c r="V501" s="119"/>
      <c r="W501" s="119"/>
      <c r="X501" s="119"/>
      <c r="Y501" s="119"/>
      <c r="Z501" s="119"/>
      <c r="AA501" s="119"/>
      <c r="AB501" s="119"/>
      <c r="AC501" s="119"/>
      <c r="AD501" s="119"/>
      <c r="AE501" s="119"/>
      <c r="AF501" s="119"/>
      <c r="AG501" s="119"/>
      <c r="AH501" s="119"/>
      <c r="AI501" s="119"/>
      <c r="AJ501" s="119"/>
      <c r="AK501" s="119"/>
      <c r="AL501" s="119"/>
      <c r="AM501" s="119"/>
      <c r="AN501" s="119"/>
      <c r="AO501" s="119"/>
      <c r="AP501" s="119"/>
      <c r="AQ501" s="119"/>
      <c r="AR501" s="119"/>
      <c r="AS501" s="119"/>
      <c r="AT501" s="119"/>
      <c r="AU501" s="119"/>
      <c r="AV501" s="119"/>
      <c r="AW501" s="119"/>
      <c r="AX501" s="119"/>
      <c r="AY501" s="119"/>
      <c r="AZ501" s="119"/>
      <c r="BA501" s="119"/>
      <c r="BB501" s="119"/>
      <c r="BC501" s="119"/>
      <c r="BD501" s="119"/>
      <c r="BE501" s="119"/>
      <c r="BF501" s="119"/>
      <c r="BG501" s="119"/>
      <c r="BH501" s="119"/>
      <c r="BI501" s="119"/>
      <c r="BJ501" s="119"/>
      <c r="BK501" s="119"/>
      <c r="BL501" s="119"/>
      <c r="BM501" s="119"/>
      <c r="BN501" s="119"/>
      <c r="BO501" s="119"/>
    </row>
    <row r="502" spans="12:67" x14ac:dyDescent="0.2">
      <c r="L502" s="119"/>
      <c r="M502" s="119"/>
      <c r="N502" s="119"/>
      <c r="O502" s="119"/>
      <c r="P502" s="119"/>
      <c r="Q502" s="119"/>
      <c r="R502" s="119"/>
      <c r="S502" s="119"/>
      <c r="T502" s="119"/>
      <c r="U502" s="119"/>
      <c r="V502" s="119"/>
      <c r="W502" s="119"/>
      <c r="X502" s="119"/>
      <c r="Y502" s="119"/>
      <c r="Z502" s="119"/>
      <c r="AA502" s="119"/>
      <c r="AB502" s="119"/>
      <c r="AC502" s="119"/>
      <c r="AD502" s="119"/>
      <c r="AE502" s="119"/>
      <c r="AF502" s="119"/>
      <c r="AG502" s="119"/>
      <c r="AH502" s="119"/>
      <c r="AI502" s="119"/>
      <c r="AJ502" s="119"/>
      <c r="AK502" s="119"/>
      <c r="AL502" s="119"/>
      <c r="AM502" s="119"/>
      <c r="AN502" s="119"/>
      <c r="AO502" s="119"/>
      <c r="AP502" s="119"/>
      <c r="AQ502" s="119"/>
      <c r="AR502" s="119"/>
      <c r="AS502" s="119"/>
      <c r="AT502" s="119"/>
      <c r="AU502" s="119"/>
      <c r="AV502" s="119"/>
      <c r="AW502" s="119"/>
      <c r="AX502" s="119"/>
      <c r="AY502" s="119"/>
      <c r="AZ502" s="119"/>
      <c r="BA502" s="119"/>
      <c r="BB502" s="119"/>
      <c r="BC502" s="119"/>
      <c r="BD502" s="119"/>
      <c r="BE502" s="119"/>
      <c r="BF502" s="119"/>
      <c r="BG502" s="119"/>
      <c r="BH502" s="119"/>
      <c r="BI502" s="119"/>
      <c r="BJ502" s="119"/>
      <c r="BK502" s="119"/>
      <c r="BL502" s="119"/>
      <c r="BM502" s="119"/>
      <c r="BN502" s="119"/>
      <c r="BO502" s="119"/>
    </row>
    <row r="503" spans="12:67" x14ac:dyDescent="0.2">
      <c r="L503" s="119"/>
      <c r="M503" s="119"/>
      <c r="N503" s="119"/>
      <c r="O503" s="119"/>
      <c r="P503" s="119"/>
      <c r="Q503" s="119"/>
      <c r="R503" s="119"/>
      <c r="S503" s="119"/>
      <c r="T503" s="119"/>
      <c r="U503" s="119"/>
      <c r="V503" s="119"/>
      <c r="W503" s="119"/>
      <c r="X503" s="119"/>
      <c r="Y503" s="119"/>
      <c r="Z503" s="119"/>
      <c r="AA503" s="119"/>
      <c r="AB503" s="119"/>
      <c r="AC503" s="119"/>
      <c r="AD503" s="119"/>
      <c r="AE503" s="119"/>
      <c r="AF503" s="119"/>
      <c r="AG503" s="119"/>
      <c r="AH503" s="119"/>
      <c r="AI503" s="119"/>
      <c r="AJ503" s="119"/>
      <c r="AK503" s="119"/>
      <c r="AL503" s="119"/>
      <c r="AM503" s="119"/>
      <c r="AN503" s="119"/>
      <c r="AO503" s="119"/>
      <c r="AP503" s="119"/>
      <c r="AQ503" s="119"/>
      <c r="AR503" s="119"/>
      <c r="AS503" s="119"/>
      <c r="AT503" s="119"/>
      <c r="AU503" s="119"/>
      <c r="AV503" s="119"/>
      <c r="AW503" s="119"/>
      <c r="AX503" s="119"/>
      <c r="AY503" s="119"/>
      <c r="AZ503" s="119"/>
      <c r="BA503" s="119"/>
      <c r="BB503" s="119"/>
      <c r="BC503" s="119"/>
      <c r="BD503" s="119"/>
      <c r="BE503" s="119"/>
      <c r="BF503" s="119"/>
      <c r="BG503" s="119"/>
      <c r="BH503" s="119"/>
      <c r="BI503" s="119"/>
      <c r="BJ503" s="119"/>
      <c r="BK503" s="119"/>
      <c r="BL503" s="119"/>
      <c r="BM503" s="119"/>
      <c r="BN503" s="119"/>
      <c r="BO503" s="119"/>
    </row>
    <row r="504" spans="12:67" x14ac:dyDescent="0.2">
      <c r="L504" s="119"/>
      <c r="M504" s="119"/>
      <c r="N504" s="119"/>
      <c r="O504" s="119"/>
      <c r="P504" s="119"/>
      <c r="Q504" s="119"/>
      <c r="R504" s="119"/>
      <c r="S504" s="119"/>
      <c r="T504" s="119"/>
      <c r="U504" s="119"/>
      <c r="V504" s="119"/>
      <c r="W504" s="119"/>
      <c r="X504" s="119"/>
      <c r="Y504" s="119"/>
      <c r="Z504" s="119"/>
      <c r="AA504" s="119"/>
      <c r="AB504" s="119"/>
      <c r="AC504" s="119"/>
      <c r="AD504" s="119"/>
      <c r="AE504" s="119"/>
      <c r="AF504" s="119"/>
      <c r="AG504" s="119"/>
      <c r="AH504" s="119"/>
      <c r="AI504" s="119"/>
      <c r="AJ504" s="119"/>
      <c r="AK504" s="119"/>
      <c r="AL504" s="119"/>
      <c r="AM504" s="119"/>
      <c r="AN504" s="119"/>
      <c r="AO504" s="119"/>
      <c r="AP504" s="119"/>
      <c r="AQ504" s="119"/>
      <c r="AR504" s="119"/>
      <c r="AS504" s="119"/>
      <c r="AT504" s="119"/>
      <c r="AU504" s="119"/>
      <c r="AV504" s="119"/>
      <c r="AW504" s="119"/>
      <c r="AX504" s="119"/>
      <c r="AY504" s="119"/>
      <c r="AZ504" s="119"/>
      <c r="BA504" s="119"/>
      <c r="BB504" s="119"/>
      <c r="BC504" s="119"/>
      <c r="BD504" s="119"/>
      <c r="BE504" s="119"/>
      <c r="BF504" s="119"/>
      <c r="BG504" s="119"/>
      <c r="BH504" s="119"/>
      <c r="BI504" s="119"/>
      <c r="BJ504" s="119"/>
      <c r="BK504" s="119"/>
      <c r="BL504" s="119"/>
      <c r="BM504" s="119"/>
      <c r="BN504" s="119"/>
      <c r="BO504" s="119"/>
    </row>
    <row r="505" spans="12:67" x14ac:dyDescent="0.2">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c r="AG505" s="119"/>
      <c r="AH505" s="119"/>
      <c r="AI505" s="119"/>
      <c r="AJ505" s="119"/>
      <c r="AK505" s="119"/>
      <c r="AL505" s="119"/>
      <c r="AM505" s="119"/>
      <c r="AN505" s="119"/>
      <c r="AO505" s="119"/>
      <c r="AP505" s="119"/>
      <c r="AQ505" s="119"/>
      <c r="AR505" s="119"/>
      <c r="AS505" s="119"/>
      <c r="AT505" s="119"/>
      <c r="AU505" s="119"/>
      <c r="AV505" s="119"/>
      <c r="AW505" s="119"/>
      <c r="AX505" s="119"/>
      <c r="AY505" s="119"/>
      <c r="AZ505" s="119"/>
      <c r="BA505" s="119"/>
      <c r="BB505" s="119"/>
      <c r="BC505" s="119"/>
      <c r="BD505" s="119"/>
      <c r="BE505" s="119"/>
      <c r="BF505" s="119"/>
      <c r="BG505" s="119"/>
      <c r="BH505" s="119"/>
      <c r="BI505" s="119"/>
      <c r="BJ505" s="119"/>
      <c r="BK505" s="119"/>
      <c r="BL505" s="119"/>
      <c r="BM505" s="119"/>
      <c r="BN505" s="119"/>
      <c r="BO505" s="119"/>
    </row>
    <row r="506" spans="12:67" x14ac:dyDescent="0.2">
      <c r="L506" s="119"/>
      <c r="M506" s="119"/>
      <c r="N506" s="119"/>
      <c r="O506" s="119"/>
      <c r="P506" s="119"/>
      <c r="Q506" s="119"/>
      <c r="R506" s="119"/>
      <c r="S506" s="119"/>
      <c r="T506" s="119"/>
      <c r="U506" s="119"/>
      <c r="V506" s="119"/>
      <c r="W506" s="119"/>
      <c r="X506" s="119"/>
      <c r="Y506" s="119"/>
      <c r="Z506" s="119"/>
      <c r="AA506" s="119"/>
      <c r="AB506" s="119"/>
      <c r="AC506" s="119"/>
      <c r="AD506" s="119"/>
      <c r="AE506" s="119"/>
      <c r="AF506" s="119"/>
      <c r="AG506" s="119"/>
      <c r="AH506" s="119"/>
      <c r="AI506" s="119"/>
      <c r="AJ506" s="119"/>
      <c r="AK506" s="119"/>
      <c r="AL506" s="119"/>
      <c r="AM506" s="119"/>
      <c r="AN506" s="119"/>
      <c r="AO506" s="119"/>
      <c r="AP506" s="119"/>
      <c r="AQ506" s="119"/>
      <c r="AR506" s="119"/>
      <c r="AS506" s="119"/>
      <c r="AT506" s="119"/>
      <c r="AU506" s="119"/>
      <c r="AV506" s="119"/>
      <c r="AW506" s="119"/>
      <c r="AX506" s="119"/>
      <c r="AY506" s="119"/>
      <c r="AZ506" s="119"/>
      <c r="BA506" s="119"/>
      <c r="BB506" s="119"/>
      <c r="BC506" s="119"/>
      <c r="BD506" s="119"/>
      <c r="BE506" s="119"/>
      <c r="BF506" s="119"/>
      <c r="BG506" s="119"/>
      <c r="BH506" s="119"/>
      <c r="BI506" s="119"/>
      <c r="BJ506" s="119"/>
      <c r="BK506" s="119"/>
      <c r="BL506" s="119"/>
      <c r="BM506" s="119"/>
      <c r="BN506" s="119"/>
      <c r="BO506" s="119"/>
    </row>
    <row r="507" spans="12:67" x14ac:dyDescent="0.2">
      <c r="L507" s="119"/>
      <c r="M507" s="119"/>
      <c r="N507" s="119"/>
      <c r="O507" s="119"/>
      <c r="P507" s="119"/>
      <c r="Q507" s="119"/>
      <c r="R507" s="119"/>
      <c r="S507" s="119"/>
      <c r="T507" s="119"/>
      <c r="U507" s="119"/>
      <c r="V507" s="119"/>
      <c r="W507" s="119"/>
      <c r="X507" s="119"/>
      <c r="Y507" s="119"/>
      <c r="Z507" s="119"/>
      <c r="AA507" s="119"/>
      <c r="AB507" s="119"/>
      <c r="AC507" s="119"/>
      <c r="AD507" s="119"/>
      <c r="AE507" s="119"/>
      <c r="AF507" s="119"/>
      <c r="AG507" s="119"/>
      <c r="AH507" s="119"/>
      <c r="AI507" s="119"/>
      <c r="AJ507" s="119"/>
      <c r="AK507" s="119"/>
      <c r="AL507" s="119"/>
      <c r="AM507" s="119"/>
      <c r="AN507" s="119"/>
      <c r="AO507" s="119"/>
      <c r="AP507" s="119"/>
      <c r="AQ507" s="119"/>
      <c r="AR507" s="119"/>
      <c r="AS507" s="119"/>
      <c r="AT507" s="119"/>
      <c r="AU507" s="119"/>
      <c r="AV507" s="119"/>
      <c r="AW507" s="119"/>
      <c r="AX507" s="119"/>
      <c r="AY507" s="119"/>
      <c r="AZ507" s="119"/>
      <c r="BA507" s="119"/>
      <c r="BB507" s="119"/>
      <c r="BC507" s="119"/>
      <c r="BD507" s="119"/>
      <c r="BE507" s="119"/>
      <c r="BF507" s="119"/>
      <c r="BG507" s="119"/>
      <c r="BH507" s="119"/>
      <c r="BI507" s="119"/>
      <c r="BJ507" s="119"/>
      <c r="BK507" s="119"/>
      <c r="BL507" s="119"/>
      <c r="BM507" s="119"/>
      <c r="BN507" s="119"/>
      <c r="BO507" s="119"/>
    </row>
    <row r="508" spans="12:67" x14ac:dyDescent="0.2">
      <c r="L508" s="119"/>
      <c r="M508" s="119"/>
      <c r="N508" s="119"/>
      <c r="O508" s="119"/>
      <c r="P508" s="119"/>
      <c r="Q508" s="119"/>
      <c r="R508" s="119"/>
      <c r="S508" s="119"/>
      <c r="T508" s="119"/>
      <c r="U508" s="119"/>
      <c r="V508" s="119"/>
      <c r="W508" s="119"/>
      <c r="X508" s="119"/>
      <c r="Y508" s="119"/>
      <c r="Z508" s="119"/>
      <c r="AA508" s="119"/>
      <c r="AB508" s="119"/>
      <c r="AC508" s="119"/>
      <c r="AD508" s="119"/>
      <c r="AE508" s="119"/>
      <c r="AF508" s="119"/>
      <c r="AG508" s="119"/>
      <c r="AH508" s="119"/>
      <c r="AI508" s="119"/>
      <c r="AJ508" s="119"/>
      <c r="AK508" s="119"/>
      <c r="AL508" s="119"/>
      <c r="AM508" s="119"/>
      <c r="AN508" s="119"/>
      <c r="AO508" s="119"/>
      <c r="AP508" s="119"/>
      <c r="AQ508" s="119"/>
      <c r="AR508" s="119"/>
      <c r="AS508" s="119"/>
      <c r="AT508" s="119"/>
      <c r="AU508" s="119"/>
      <c r="AV508" s="119"/>
      <c r="AW508" s="119"/>
      <c r="AX508" s="119"/>
      <c r="AY508" s="119"/>
      <c r="AZ508" s="119"/>
      <c r="BA508" s="119"/>
      <c r="BB508" s="119"/>
      <c r="BC508" s="119"/>
      <c r="BD508" s="119"/>
      <c r="BE508" s="119"/>
      <c r="BF508" s="119"/>
      <c r="BG508" s="119"/>
      <c r="BH508" s="119"/>
      <c r="BI508" s="119"/>
      <c r="BJ508" s="119"/>
      <c r="BK508" s="119"/>
      <c r="BL508" s="119"/>
      <c r="BM508" s="119"/>
      <c r="BN508" s="119"/>
      <c r="BO508" s="119"/>
    </row>
    <row r="509" spans="12:67" x14ac:dyDescent="0.2">
      <c r="L509" s="119"/>
      <c r="M509" s="119"/>
      <c r="N509" s="119"/>
      <c r="O509" s="119"/>
      <c r="P509" s="119"/>
      <c r="Q509" s="119"/>
      <c r="R509" s="119"/>
      <c r="S509" s="119"/>
      <c r="T509" s="119"/>
      <c r="U509" s="119"/>
      <c r="V509" s="119"/>
      <c r="W509" s="119"/>
      <c r="X509" s="119"/>
      <c r="Y509" s="119"/>
      <c r="Z509" s="119"/>
      <c r="AA509" s="119"/>
      <c r="AB509" s="119"/>
      <c r="AC509" s="119"/>
      <c r="AD509" s="119"/>
      <c r="AE509" s="119"/>
      <c r="AF509" s="119"/>
      <c r="AG509" s="119"/>
      <c r="AH509" s="119"/>
      <c r="AI509" s="119"/>
      <c r="AJ509" s="119"/>
      <c r="AK509" s="119"/>
      <c r="AL509" s="119"/>
      <c r="AM509" s="119"/>
      <c r="AN509" s="119"/>
      <c r="AO509" s="119"/>
      <c r="AP509" s="119"/>
      <c r="AQ509" s="119"/>
      <c r="AR509" s="119"/>
      <c r="AS509" s="119"/>
      <c r="AT509" s="119"/>
      <c r="AU509" s="119"/>
      <c r="AV509" s="119"/>
      <c r="AW509" s="119"/>
      <c r="AX509" s="119"/>
      <c r="AY509" s="119"/>
      <c r="AZ509" s="119"/>
      <c r="BA509" s="119"/>
      <c r="BB509" s="119"/>
      <c r="BC509" s="119"/>
      <c r="BD509" s="119"/>
      <c r="BE509" s="119"/>
      <c r="BF509" s="119"/>
      <c r="BG509" s="119"/>
      <c r="BH509" s="119"/>
      <c r="BI509" s="119"/>
      <c r="BJ509" s="119"/>
      <c r="BK509" s="119"/>
      <c r="BL509" s="119"/>
      <c r="BM509" s="119"/>
      <c r="BN509" s="119"/>
      <c r="BO509" s="119"/>
    </row>
    <row r="510" spans="12:67" x14ac:dyDescent="0.2">
      <c r="L510" s="119"/>
      <c r="M510" s="119"/>
      <c r="N510" s="119"/>
      <c r="O510" s="119"/>
      <c r="P510" s="119"/>
      <c r="Q510" s="119"/>
      <c r="R510" s="119"/>
      <c r="S510" s="119"/>
      <c r="T510" s="119"/>
      <c r="U510" s="119"/>
      <c r="V510" s="119"/>
      <c r="W510" s="119"/>
      <c r="X510" s="119"/>
      <c r="Y510" s="119"/>
      <c r="Z510" s="119"/>
      <c r="AA510" s="119"/>
      <c r="AB510" s="119"/>
      <c r="AC510" s="119"/>
      <c r="AD510" s="119"/>
      <c r="AE510" s="119"/>
      <c r="AF510" s="119"/>
      <c r="AG510" s="119"/>
      <c r="AH510" s="119"/>
      <c r="AI510" s="119"/>
      <c r="AJ510" s="119"/>
      <c r="AK510" s="119"/>
      <c r="AL510" s="119"/>
      <c r="AM510" s="119"/>
      <c r="AN510" s="119"/>
      <c r="AO510" s="119"/>
      <c r="AP510" s="119"/>
      <c r="AQ510" s="119"/>
      <c r="AR510" s="119"/>
      <c r="AS510" s="119"/>
      <c r="AT510" s="119"/>
      <c r="AU510" s="119"/>
      <c r="AV510" s="119"/>
      <c r="AW510" s="119"/>
      <c r="AX510" s="119"/>
      <c r="AY510" s="119"/>
      <c r="AZ510" s="119"/>
      <c r="BA510" s="119"/>
      <c r="BB510" s="119"/>
      <c r="BC510" s="119"/>
      <c r="BD510" s="119"/>
      <c r="BE510" s="119"/>
      <c r="BF510" s="119"/>
      <c r="BG510" s="119"/>
      <c r="BH510" s="119"/>
      <c r="BI510" s="119"/>
      <c r="BJ510" s="119"/>
      <c r="BK510" s="119"/>
      <c r="BL510" s="119"/>
      <c r="BM510" s="119"/>
      <c r="BN510" s="119"/>
      <c r="BO510" s="119"/>
    </row>
    <row r="511" spans="12:67" x14ac:dyDescent="0.2">
      <c r="L511" s="119"/>
      <c r="M511" s="119"/>
      <c r="N511" s="119"/>
      <c r="O511" s="119"/>
      <c r="P511" s="119"/>
      <c r="Q511" s="119"/>
      <c r="R511" s="119"/>
      <c r="S511" s="119"/>
      <c r="T511" s="119"/>
      <c r="U511" s="119"/>
      <c r="V511" s="119"/>
      <c r="W511" s="119"/>
      <c r="X511" s="119"/>
      <c r="Y511" s="119"/>
      <c r="Z511" s="119"/>
      <c r="AA511" s="119"/>
      <c r="AB511" s="119"/>
      <c r="AC511" s="119"/>
      <c r="AD511" s="119"/>
      <c r="AE511" s="119"/>
      <c r="AF511" s="119"/>
      <c r="AG511" s="119"/>
      <c r="AH511" s="119"/>
      <c r="AI511" s="119"/>
      <c r="AJ511" s="119"/>
      <c r="AK511" s="119"/>
      <c r="AL511" s="119"/>
      <c r="AM511" s="119"/>
      <c r="AN511" s="119"/>
      <c r="AO511" s="119"/>
      <c r="AP511" s="119"/>
      <c r="AQ511" s="119"/>
      <c r="AR511" s="119"/>
      <c r="AS511" s="119"/>
      <c r="AT511" s="119"/>
      <c r="AU511" s="119"/>
      <c r="AV511" s="119"/>
      <c r="AW511" s="119"/>
      <c r="AX511" s="119"/>
      <c r="AY511" s="119"/>
      <c r="AZ511" s="119"/>
      <c r="BA511" s="119"/>
      <c r="BB511" s="119"/>
      <c r="BC511" s="119"/>
      <c r="BD511" s="119"/>
      <c r="BE511" s="119"/>
      <c r="BF511" s="119"/>
      <c r="BG511" s="119"/>
      <c r="BH511" s="119"/>
      <c r="BI511" s="119"/>
      <c r="BJ511" s="119"/>
      <c r="BK511" s="119"/>
      <c r="BL511" s="119"/>
      <c r="BM511" s="119"/>
      <c r="BN511" s="119"/>
      <c r="BO511" s="119"/>
    </row>
    <row r="512" spans="12:67" x14ac:dyDescent="0.2">
      <c r="L512" s="119"/>
      <c r="M512" s="119"/>
      <c r="N512" s="119"/>
      <c r="O512" s="119"/>
      <c r="P512" s="119"/>
      <c r="Q512" s="119"/>
      <c r="R512" s="119"/>
      <c r="S512" s="119"/>
      <c r="T512" s="119"/>
      <c r="U512" s="119"/>
      <c r="V512" s="119"/>
      <c r="W512" s="119"/>
      <c r="X512" s="119"/>
      <c r="Y512" s="119"/>
      <c r="Z512" s="119"/>
      <c r="AA512" s="119"/>
      <c r="AB512" s="119"/>
      <c r="AC512" s="119"/>
      <c r="AD512" s="119"/>
      <c r="AE512" s="119"/>
      <c r="AF512" s="119"/>
      <c r="AG512" s="119"/>
      <c r="AH512" s="119"/>
      <c r="AI512" s="119"/>
      <c r="AJ512" s="119"/>
      <c r="AK512" s="119"/>
      <c r="AL512" s="119"/>
      <c r="AM512" s="119"/>
      <c r="AN512" s="119"/>
      <c r="AO512" s="119"/>
      <c r="AP512" s="119"/>
      <c r="AQ512" s="119"/>
      <c r="AR512" s="119"/>
      <c r="AS512" s="119"/>
      <c r="AT512" s="119"/>
      <c r="AU512" s="119"/>
      <c r="AV512" s="119"/>
      <c r="AW512" s="119"/>
      <c r="AX512" s="119"/>
      <c r="AY512" s="119"/>
      <c r="AZ512" s="119"/>
      <c r="BA512" s="119"/>
      <c r="BB512" s="119"/>
      <c r="BC512" s="119"/>
      <c r="BD512" s="119"/>
      <c r="BE512" s="119"/>
      <c r="BF512" s="119"/>
      <c r="BG512" s="119"/>
      <c r="BH512" s="119"/>
      <c r="BI512" s="119"/>
      <c r="BJ512" s="119"/>
      <c r="BK512" s="119"/>
      <c r="BL512" s="119"/>
      <c r="BM512" s="119"/>
      <c r="BN512" s="119"/>
      <c r="BO512" s="119"/>
    </row>
    <row r="513" spans="12:67" x14ac:dyDescent="0.2">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c r="AG513" s="119"/>
      <c r="AH513" s="119"/>
      <c r="AI513" s="119"/>
      <c r="AJ513" s="119"/>
      <c r="AK513" s="119"/>
      <c r="AL513" s="119"/>
      <c r="AM513" s="119"/>
      <c r="AN513" s="119"/>
      <c r="AO513" s="119"/>
      <c r="AP513" s="119"/>
      <c r="AQ513" s="119"/>
      <c r="AR513" s="119"/>
      <c r="AS513" s="119"/>
      <c r="AT513" s="119"/>
      <c r="AU513" s="119"/>
      <c r="AV513" s="119"/>
      <c r="AW513" s="119"/>
      <c r="AX513" s="119"/>
      <c r="AY513" s="119"/>
      <c r="AZ513" s="119"/>
      <c r="BA513" s="119"/>
      <c r="BB513" s="119"/>
      <c r="BC513" s="119"/>
      <c r="BD513" s="119"/>
      <c r="BE513" s="119"/>
      <c r="BF513" s="119"/>
      <c r="BG513" s="119"/>
      <c r="BH513" s="119"/>
      <c r="BI513" s="119"/>
      <c r="BJ513" s="119"/>
      <c r="BK513" s="119"/>
      <c r="BL513" s="119"/>
      <c r="BM513" s="119"/>
      <c r="BN513" s="119"/>
      <c r="BO513" s="119"/>
    </row>
    <row r="514" spans="12:67" x14ac:dyDescent="0.2">
      <c r="L514" s="119"/>
      <c r="M514" s="119"/>
      <c r="N514" s="119"/>
      <c r="O514" s="119"/>
      <c r="P514" s="119"/>
      <c r="Q514" s="119"/>
      <c r="R514" s="119"/>
      <c r="S514" s="119"/>
      <c r="T514" s="119"/>
      <c r="U514" s="119"/>
      <c r="V514" s="119"/>
      <c r="W514" s="119"/>
      <c r="X514" s="119"/>
      <c r="Y514" s="119"/>
      <c r="Z514" s="119"/>
      <c r="AA514" s="119"/>
      <c r="AB514" s="119"/>
      <c r="AC514" s="119"/>
      <c r="AD514" s="119"/>
      <c r="AE514" s="119"/>
      <c r="AF514" s="119"/>
      <c r="AG514" s="119"/>
      <c r="AH514" s="119"/>
      <c r="AI514" s="119"/>
      <c r="AJ514" s="119"/>
      <c r="AK514" s="119"/>
      <c r="AL514" s="119"/>
      <c r="AM514" s="119"/>
      <c r="AN514" s="119"/>
      <c r="AO514" s="119"/>
      <c r="AP514" s="119"/>
      <c r="AQ514" s="119"/>
      <c r="AR514" s="119"/>
      <c r="AS514" s="119"/>
      <c r="AT514" s="119"/>
      <c r="AU514" s="119"/>
      <c r="AV514" s="119"/>
      <c r="AW514" s="119"/>
      <c r="AX514" s="119"/>
      <c r="AY514" s="119"/>
      <c r="AZ514" s="119"/>
      <c r="BA514" s="119"/>
      <c r="BB514" s="119"/>
      <c r="BC514" s="119"/>
      <c r="BD514" s="119"/>
      <c r="BE514" s="119"/>
      <c r="BF514" s="119"/>
      <c r="BG514" s="119"/>
      <c r="BH514" s="119"/>
      <c r="BI514" s="119"/>
      <c r="BJ514" s="119"/>
      <c r="BK514" s="119"/>
      <c r="BL514" s="119"/>
      <c r="BM514" s="119"/>
      <c r="BN514" s="119"/>
      <c r="BO514" s="119"/>
    </row>
    <row r="515" spans="12:67" x14ac:dyDescent="0.2">
      <c r="L515" s="119"/>
      <c r="M515" s="119"/>
      <c r="N515" s="119"/>
      <c r="O515" s="119"/>
      <c r="P515" s="119"/>
      <c r="Q515" s="119"/>
      <c r="R515" s="119"/>
      <c r="S515" s="119"/>
      <c r="T515" s="119"/>
      <c r="U515" s="119"/>
      <c r="V515" s="119"/>
      <c r="W515" s="119"/>
      <c r="X515" s="119"/>
      <c r="Y515" s="119"/>
      <c r="Z515" s="119"/>
      <c r="AA515" s="119"/>
      <c r="AB515" s="119"/>
      <c r="AC515" s="119"/>
      <c r="AD515" s="119"/>
      <c r="AE515" s="119"/>
      <c r="AF515" s="119"/>
      <c r="AG515" s="119"/>
      <c r="AH515" s="119"/>
      <c r="AI515" s="119"/>
      <c r="AJ515" s="119"/>
      <c r="AK515" s="119"/>
      <c r="AL515" s="119"/>
      <c r="AM515" s="119"/>
      <c r="AN515" s="119"/>
      <c r="AO515" s="119"/>
      <c r="AP515" s="119"/>
      <c r="AQ515" s="119"/>
      <c r="AR515" s="119"/>
      <c r="AS515" s="119"/>
      <c r="AT515" s="119"/>
      <c r="AU515" s="119"/>
      <c r="AV515" s="119"/>
      <c r="AW515" s="119"/>
      <c r="AX515" s="119"/>
      <c r="AY515" s="119"/>
      <c r="AZ515" s="119"/>
      <c r="BA515" s="119"/>
      <c r="BB515" s="119"/>
      <c r="BC515" s="119"/>
      <c r="BD515" s="119"/>
      <c r="BE515" s="119"/>
      <c r="BF515" s="119"/>
      <c r="BG515" s="119"/>
      <c r="BH515" s="119"/>
      <c r="BI515" s="119"/>
      <c r="BJ515" s="119"/>
      <c r="BK515" s="119"/>
      <c r="BL515" s="119"/>
      <c r="BM515" s="119"/>
      <c r="BN515" s="119"/>
      <c r="BO515" s="119"/>
    </row>
    <row r="516" spans="12:67" x14ac:dyDescent="0.2">
      <c r="L516" s="119"/>
      <c r="M516" s="119"/>
      <c r="N516" s="119"/>
      <c r="O516" s="119"/>
      <c r="P516" s="119"/>
      <c r="Q516" s="119"/>
      <c r="R516" s="119"/>
      <c r="S516" s="119"/>
      <c r="T516" s="119"/>
      <c r="U516" s="119"/>
      <c r="V516" s="119"/>
      <c r="W516" s="119"/>
      <c r="X516" s="119"/>
      <c r="Y516" s="119"/>
      <c r="Z516" s="119"/>
      <c r="AA516" s="119"/>
      <c r="AB516" s="119"/>
      <c r="AC516" s="119"/>
      <c r="AD516" s="119"/>
      <c r="AE516" s="119"/>
      <c r="AF516" s="119"/>
      <c r="AG516" s="119"/>
      <c r="AH516" s="119"/>
      <c r="AI516" s="119"/>
      <c r="AJ516" s="119"/>
      <c r="AK516" s="119"/>
      <c r="AL516" s="119"/>
      <c r="AM516" s="119"/>
      <c r="AN516" s="119"/>
      <c r="AO516" s="119"/>
      <c r="AP516" s="119"/>
      <c r="AQ516" s="119"/>
      <c r="AR516" s="119"/>
      <c r="AS516" s="119"/>
      <c r="AT516" s="119"/>
      <c r="AU516" s="119"/>
      <c r="AV516" s="119"/>
      <c r="AW516" s="119"/>
      <c r="AX516" s="119"/>
      <c r="AY516" s="119"/>
      <c r="AZ516" s="119"/>
      <c r="BA516" s="119"/>
      <c r="BB516" s="119"/>
      <c r="BC516" s="119"/>
      <c r="BD516" s="119"/>
      <c r="BE516" s="119"/>
      <c r="BF516" s="119"/>
      <c r="BG516" s="119"/>
      <c r="BH516" s="119"/>
      <c r="BI516" s="119"/>
      <c r="BJ516" s="119"/>
      <c r="BK516" s="119"/>
      <c r="BL516" s="119"/>
      <c r="BM516" s="119"/>
      <c r="BN516" s="119"/>
      <c r="BO516" s="119"/>
    </row>
    <row r="517" spans="12:67" x14ac:dyDescent="0.2">
      <c r="L517" s="119"/>
      <c r="M517" s="119"/>
      <c r="N517" s="119"/>
      <c r="O517" s="119"/>
      <c r="P517" s="119"/>
      <c r="Q517" s="119"/>
      <c r="R517" s="119"/>
      <c r="S517" s="119"/>
      <c r="T517" s="119"/>
      <c r="U517" s="119"/>
      <c r="V517" s="119"/>
      <c r="W517" s="119"/>
      <c r="X517" s="119"/>
      <c r="Y517" s="119"/>
      <c r="Z517" s="119"/>
      <c r="AA517" s="119"/>
      <c r="AB517" s="119"/>
      <c r="AC517" s="119"/>
      <c r="AD517" s="119"/>
      <c r="AE517" s="119"/>
      <c r="AF517" s="119"/>
      <c r="AG517" s="119"/>
      <c r="AH517" s="119"/>
      <c r="AI517" s="119"/>
      <c r="AJ517" s="119"/>
      <c r="AK517" s="119"/>
      <c r="AL517" s="119"/>
      <c r="AM517" s="119"/>
      <c r="AN517" s="119"/>
      <c r="AO517" s="119"/>
      <c r="AP517" s="119"/>
      <c r="AQ517" s="119"/>
      <c r="AR517" s="119"/>
      <c r="AS517" s="119"/>
      <c r="AT517" s="119"/>
      <c r="AU517" s="119"/>
      <c r="AV517" s="119"/>
      <c r="AW517" s="119"/>
      <c r="AX517" s="119"/>
      <c r="AY517" s="119"/>
      <c r="AZ517" s="119"/>
      <c r="BA517" s="119"/>
      <c r="BB517" s="119"/>
      <c r="BC517" s="119"/>
      <c r="BD517" s="119"/>
      <c r="BE517" s="119"/>
      <c r="BF517" s="119"/>
      <c r="BG517" s="119"/>
      <c r="BH517" s="119"/>
      <c r="BI517" s="119"/>
      <c r="BJ517" s="119"/>
      <c r="BK517" s="119"/>
      <c r="BL517" s="119"/>
      <c r="BM517" s="119"/>
      <c r="BN517" s="119"/>
      <c r="BO517" s="119"/>
    </row>
    <row r="518" spans="12:67" x14ac:dyDescent="0.2">
      <c r="L518" s="119"/>
      <c r="M518" s="119"/>
      <c r="N518" s="119"/>
      <c r="O518" s="119"/>
      <c r="P518" s="119"/>
      <c r="Q518" s="119"/>
      <c r="R518" s="119"/>
      <c r="S518" s="119"/>
      <c r="T518" s="119"/>
      <c r="U518" s="119"/>
      <c r="V518" s="119"/>
      <c r="W518" s="119"/>
      <c r="X518" s="119"/>
      <c r="Y518" s="119"/>
      <c r="Z518" s="119"/>
      <c r="AA518" s="119"/>
      <c r="AB518" s="119"/>
      <c r="AC518" s="119"/>
      <c r="AD518" s="119"/>
      <c r="AE518" s="119"/>
      <c r="AF518" s="119"/>
      <c r="AG518" s="119"/>
      <c r="AH518" s="119"/>
      <c r="AI518" s="119"/>
      <c r="AJ518" s="119"/>
      <c r="AK518" s="119"/>
      <c r="AL518" s="119"/>
      <c r="AM518" s="119"/>
      <c r="AN518" s="119"/>
      <c r="AO518" s="119"/>
      <c r="AP518" s="119"/>
      <c r="AQ518" s="119"/>
      <c r="AR518" s="119"/>
      <c r="AS518" s="119"/>
      <c r="AT518" s="119"/>
      <c r="AU518" s="119"/>
      <c r="AV518" s="119"/>
      <c r="AW518" s="119"/>
      <c r="AX518" s="119"/>
      <c r="AY518" s="119"/>
      <c r="AZ518" s="119"/>
      <c r="BA518" s="119"/>
      <c r="BB518" s="119"/>
      <c r="BC518" s="119"/>
      <c r="BD518" s="119"/>
      <c r="BE518" s="119"/>
      <c r="BF518" s="119"/>
      <c r="BG518" s="119"/>
      <c r="BH518" s="119"/>
      <c r="BI518" s="119"/>
      <c r="BJ518" s="119"/>
      <c r="BK518" s="119"/>
      <c r="BL518" s="119"/>
      <c r="BM518" s="119"/>
      <c r="BN518" s="119"/>
      <c r="BO518" s="119"/>
    </row>
    <row r="519" spans="12:67" x14ac:dyDescent="0.2">
      <c r="L519" s="119"/>
      <c r="M519" s="119"/>
      <c r="N519" s="119"/>
      <c r="O519" s="119"/>
      <c r="P519" s="119"/>
      <c r="Q519" s="119"/>
      <c r="R519" s="119"/>
      <c r="S519" s="119"/>
      <c r="T519" s="119"/>
      <c r="U519" s="119"/>
      <c r="V519" s="119"/>
      <c r="W519" s="119"/>
      <c r="X519" s="119"/>
      <c r="Y519" s="119"/>
      <c r="Z519" s="119"/>
      <c r="AA519" s="119"/>
      <c r="AB519" s="119"/>
      <c r="AC519" s="119"/>
      <c r="AD519" s="119"/>
      <c r="AE519" s="119"/>
      <c r="AF519" s="119"/>
      <c r="AG519" s="119"/>
      <c r="AH519" s="119"/>
      <c r="AI519" s="119"/>
      <c r="AJ519" s="119"/>
      <c r="AK519" s="119"/>
      <c r="AL519" s="119"/>
      <c r="AM519" s="119"/>
      <c r="AN519" s="119"/>
      <c r="AO519" s="119"/>
      <c r="AP519" s="119"/>
      <c r="AQ519" s="119"/>
      <c r="AR519" s="119"/>
      <c r="AS519" s="119"/>
      <c r="AT519" s="119"/>
      <c r="AU519" s="119"/>
      <c r="AV519" s="119"/>
      <c r="AW519" s="119"/>
      <c r="AX519" s="119"/>
      <c r="AY519" s="119"/>
      <c r="AZ519" s="119"/>
      <c r="BA519" s="119"/>
      <c r="BB519" s="119"/>
      <c r="BC519" s="119"/>
      <c r="BD519" s="119"/>
      <c r="BE519" s="119"/>
      <c r="BF519" s="119"/>
      <c r="BG519" s="119"/>
      <c r="BH519" s="119"/>
      <c r="BI519" s="119"/>
      <c r="BJ519" s="119"/>
      <c r="BK519" s="119"/>
      <c r="BL519" s="119"/>
      <c r="BM519" s="119"/>
      <c r="BN519" s="119"/>
      <c r="BO519" s="119"/>
    </row>
    <row r="520" spans="12:67" x14ac:dyDescent="0.2">
      <c r="L520" s="119"/>
      <c r="M520" s="119"/>
      <c r="N520" s="119"/>
      <c r="O520" s="119"/>
      <c r="P520" s="119"/>
      <c r="Q520" s="119"/>
      <c r="R520" s="119"/>
      <c r="S520" s="119"/>
      <c r="T520" s="119"/>
      <c r="U520" s="119"/>
      <c r="V520" s="119"/>
      <c r="W520" s="119"/>
      <c r="X520" s="119"/>
      <c r="Y520" s="119"/>
      <c r="Z520" s="119"/>
      <c r="AA520" s="119"/>
      <c r="AB520" s="119"/>
      <c r="AC520" s="119"/>
      <c r="AD520" s="119"/>
      <c r="AE520" s="119"/>
      <c r="AF520" s="119"/>
      <c r="AG520" s="119"/>
      <c r="AH520" s="119"/>
      <c r="AI520" s="119"/>
      <c r="AJ520" s="119"/>
      <c r="AK520" s="119"/>
      <c r="AL520" s="119"/>
      <c r="AM520" s="119"/>
      <c r="AN520" s="119"/>
      <c r="AO520" s="119"/>
      <c r="AP520" s="119"/>
      <c r="AQ520" s="119"/>
      <c r="AR520" s="119"/>
      <c r="AS520" s="119"/>
      <c r="AT520" s="119"/>
      <c r="AU520" s="119"/>
      <c r="AV520" s="119"/>
      <c r="AW520" s="119"/>
      <c r="AX520" s="119"/>
      <c r="AY520" s="119"/>
      <c r="AZ520" s="119"/>
      <c r="BA520" s="119"/>
      <c r="BB520" s="119"/>
      <c r="BC520" s="119"/>
      <c r="BD520" s="119"/>
      <c r="BE520" s="119"/>
      <c r="BF520" s="119"/>
      <c r="BG520" s="119"/>
      <c r="BH520" s="119"/>
      <c r="BI520" s="119"/>
      <c r="BJ520" s="119"/>
      <c r="BK520" s="119"/>
      <c r="BL520" s="119"/>
      <c r="BM520" s="119"/>
      <c r="BN520" s="119"/>
      <c r="BO520" s="119"/>
    </row>
    <row r="521" spans="12:67" x14ac:dyDescent="0.2">
      <c r="L521" s="119"/>
      <c r="M521" s="119"/>
      <c r="N521" s="119"/>
      <c r="O521" s="119"/>
      <c r="P521" s="119"/>
      <c r="Q521" s="119"/>
      <c r="R521" s="119"/>
      <c r="S521" s="119"/>
      <c r="T521" s="119"/>
      <c r="U521" s="119"/>
      <c r="V521" s="119"/>
      <c r="W521" s="119"/>
      <c r="X521" s="119"/>
      <c r="Y521" s="119"/>
      <c r="Z521" s="119"/>
      <c r="AA521" s="119"/>
      <c r="AB521" s="119"/>
      <c r="AC521" s="119"/>
      <c r="AD521" s="119"/>
      <c r="AE521" s="119"/>
      <c r="AF521" s="119"/>
      <c r="AG521" s="119"/>
      <c r="AH521" s="119"/>
      <c r="AI521" s="119"/>
      <c r="AJ521" s="119"/>
      <c r="AK521" s="119"/>
      <c r="AL521" s="119"/>
      <c r="AM521" s="119"/>
      <c r="AN521" s="119"/>
      <c r="AO521" s="119"/>
      <c r="AP521" s="119"/>
      <c r="AQ521" s="119"/>
      <c r="AR521" s="119"/>
      <c r="AS521" s="119"/>
      <c r="AT521" s="119"/>
      <c r="AU521" s="119"/>
      <c r="AV521" s="119"/>
      <c r="AW521" s="119"/>
      <c r="AX521" s="119"/>
      <c r="AY521" s="119"/>
      <c r="AZ521" s="119"/>
      <c r="BA521" s="119"/>
      <c r="BB521" s="119"/>
      <c r="BC521" s="119"/>
      <c r="BD521" s="119"/>
      <c r="BE521" s="119"/>
      <c r="BF521" s="119"/>
      <c r="BG521" s="119"/>
      <c r="BH521" s="119"/>
      <c r="BI521" s="119"/>
      <c r="BJ521" s="119"/>
      <c r="BK521" s="119"/>
      <c r="BL521" s="119"/>
      <c r="BM521" s="119"/>
      <c r="BN521" s="119"/>
      <c r="BO521" s="119"/>
    </row>
    <row r="522" spans="12:67" x14ac:dyDescent="0.2">
      <c r="L522" s="119"/>
      <c r="M522" s="119"/>
      <c r="N522" s="119"/>
      <c r="O522" s="119"/>
      <c r="P522" s="119"/>
      <c r="Q522" s="119"/>
      <c r="R522" s="119"/>
      <c r="S522" s="119"/>
      <c r="T522" s="119"/>
      <c r="U522" s="119"/>
      <c r="V522" s="119"/>
      <c r="W522" s="119"/>
      <c r="X522" s="119"/>
      <c r="Y522" s="119"/>
      <c r="Z522" s="119"/>
      <c r="AA522" s="119"/>
      <c r="AB522" s="119"/>
      <c r="AC522" s="119"/>
      <c r="AD522" s="119"/>
      <c r="AE522" s="119"/>
      <c r="AF522" s="119"/>
      <c r="AG522" s="119"/>
      <c r="AH522" s="119"/>
      <c r="AI522" s="119"/>
      <c r="AJ522" s="119"/>
      <c r="AK522" s="119"/>
      <c r="AL522" s="119"/>
      <c r="AM522" s="119"/>
      <c r="AN522" s="119"/>
      <c r="AO522" s="119"/>
      <c r="AP522" s="119"/>
      <c r="AQ522" s="119"/>
      <c r="AR522" s="119"/>
      <c r="AS522" s="119"/>
      <c r="AT522" s="119"/>
      <c r="AU522" s="119"/>
      <c r="AV522" s="119"/>
      <c r="AW522" s="119"/>
      <c r="AX522" s="119"/>
      <c r="AY522" s="119"/>
      <c r="AZ522" s="119"/>
      <c r="BA522" s="119"/>
      <c r="BB522" s="119"/>
      <c r="BC522" s="119"/>
      <c r="BD522" s="119"/>
      <c r="BE522" s="119"/>
      <c r="BF522" s="119"/>
      <c r="BG522" s="119"/>
      <c r="BH522" s="119"/>
      <c r="BI522" s="119"/>
      <c r="BJ522" s="119"/>
      <c r="BK522" s="119"/>
      <c r="BL522" s="119"/>
      <c r="BM522" s="119"/>
      <c r="BN522" s="119"/>
      <c r="BO522" s="119"/>
    </row>
    <row r="523" spans="12:67" x14ac:dyDescent="0.2">
      <c r="L523" s="119"/>
      <c r="M523" s="119"/>
      <c r="N523" s="119"/>
      <c r="O523" s="119"/>
      <c r="P523" s="119"/>
      <c r="Q523" s="119"/>
      <c r="R523" s="119"/>
      <c r="S523" s="119"/>
      <c r="T523" s="119"/>
      <c r="U523" s="119"/>
      <c r="V523" s="119"/>
      <c r="W523" s="119"/>
      <c r="X523" s="119"/>
      <c r="Y523" s="119"/>
      <c r="Z523" s="119"/>
      <c r="AA523" s="119"/>
      <c r="AB523" s="119"/>
      <c r="AC523" s="119"/>
      <c r="AD523" s="119"/>
      <c r="AE523" s="119"/>
      <c r="AF523" s="119"/>
      <c r="AG523" s="119"/>
      <c r="AH523" s="119"/>
      <c r="AI523" s="119"/>
      <c r="AJ523" s="119"/>
      <c r="AK523" s="119"/>
      <c r="AL523" s="119"/>
      <c r="AM523" s="119"/>
      <c r="AN523" s="119"/>
      <c r="AO523" s="119"/>
      <c r="AP523" s="119"/>
      <c r="AQ523" s="119"/>
      <c r="AR523" s="119"/>
      <c r="AS523" s="119"/>
      <c r="AT523" s="119"/>
      <c r="AU523" s="119"/>
      <c r="AV523" s="119"/>
      <c r="AW523" s="119"/>
      <c r="AX523" s="119"/>
      <c r="AY523" s="119"/>
      <c r="AZ523" s="119"/>
      <c r="BA523" s="119"/>
      <c r="BB523" s="119"/>
      <c r="BC523" s="119"/>
      <c r="BD523" s="119"/>
      <c r="BE523" s="119"/>
      <c r="BF523" s="119"/>
      <c r="BG523" s="119"/>
      <c r="BH523" s="119"/>
      <c r="BI523" s="119"/>
      <c r="BJ523" s="119"/>
      <c r="BK523" s="119"/>
      <c r="BL523" s="119"/>
      <c r="BM523" s="119"/>
      <c r="BN523" s="119"/>
      <c r="BO523" s="119"/>
    </row>
    <row r="524" spans="12:67" x14ac:dyDescent="0.2">
      <c r="L524" s="119"/>
      <c r="M524" s="119"/>
      <c r="N524" s="119"/>
      <c r="O524" s="119"/>
      <c r="P524" s="119"/>
      <c r="Q524" s="119"/>
      <c r="R524" s="119"/>
      <c r="S524" s="119"/>
      <c r="T524" s="119"/>
      <c r="U524" s="119"/>
      <c r="V524" s="119"/>
      <c r="W524" s="119"/>
      <c r="X524" s="119"/>
      <c r="Y524" s="119"/>
      <c r="Z524" s="119"/>
      <c r="AA524" s="119"/>
      <c r="AB524" s="119"/>
      <c r="AC524" s="119"/>
      <c r="AD524" s="119"/>
      <c r="AE524" s="119"/>
      <c r="AF524" s="119"/>
      <c r="AG524" s="119"/>
      <c r="AH524" s="119"/>
      <c r="AI524" s="119"/>
      <c r="AJ524" s="119"/>
      <c r="AK524" s="119"/>
      <c r="AL524" s="119"/>
      <c r="AM524" s="119"/>
      <c r="AN524" s="119"/>
      <c r="AO524" s="119"/>
      <c r="AP524" s="119"/>
      <c r="AQ524" s="119"/>
      <c r="AR524" s="119"/>
      <c r="AS524" s="119"/>
      <c r="AT524" s="119"/>
      <c r="AU524" s="119"/>
      <c r="AV524" s="119"/>
      <c r="AW524" s="119"/>
      <c r="AX524" s="119"/>
      <c r="AY524" s="119"/>
      <c r="AZ524" s="119"/>
      <c r="BA524" s="119"/>
      <c r="BB524" s="119"/>
      <c r="BC524" s="119"/>
      <c r="BD524" s="119"/>
      <c r="BE524" s="119"/>
      <c r="BF524" s="119"/>
      <c r="BG524" s="119"/>
      <c r="BH524" s="119"/>
      <c r="BI524" s="119"/>
      <c r="BJ524" s="119"/>
      <c r="BK524" s="119"/>
      <c r="BL524" s="119"/>
      <c r="BM524" s="119"/>
      <c r="BN524" s="119"/>
      <c r="BO524" s="119"/>
    </row>
    <row r="525" spans="12:67" x14ac:dyDescent="0.2">
      <c r="L525" s="119"/>
      <c r="M525" s="119"/>
      <c r="N525" s="119"/>
      <c r="O525" s="119"/>
      <c r="P525" s="119"/>
      <c r="Q525" s="119"/>
      <c r="R525" s="119"/>
      <c r="S525" s="119"/>
      <c r="T525" s="119"/>
      <c r="U525" s="119"/>
      <c r="V525" s="119"/>
      <c r="W525" s="119"/>
      <c r="X525" s="119"/>
      <c r="Y525" s="119"/>
      <c r="Z525" s="119"/>
      <c r="AA525" s="119"/>
      <c r="AB525" s="119"/>
      <c r="AC525" s="119"/>
      <c r="AD525" s="119"/>
      <c r="AE525" s="119"/>
      <c r="AF525" s="119"/>
      <c r="AG525" s="119"/>
      <c r="AH525" s="119"/>
      <c r="AI525" s="119"/>
      <c r="AJ525" s="119"/>
      <c r="AK525" s="119"/>
      <c r="AL525" s="119"/>
      <c r="AM525" s="119"/>
      <c r="AN525" s="119"/>
      <c r="AO525" s="119"/>
      <c r="AP525" s="119"/>
      <c r="AQ525" s="119"/>
      <c r="AR525" s="119"/>
      <c r="AS525" s="119"/>
      <c r="AT525" s="119"/>
      <c r="AU525" s="119"/>
      <c r="AV525" s="119"/>
      <c r="AW525" s="119"/>
      <c r="AX525" s="119"/>
      <c r="AY525" s="119"/>
      <c r="AZ525" s="119"/>
      <c r="BA525" s="119"/>
      <c r="BB525" s="119"/>
      <c r="BC525" s="119"/>
      <c r="BD525" s="119"/>
      <c r="BE525" s="119"/>
      <c r="BF525" s="119"/>
      <c r="BG525" s="119"/>
      <c r="BH525" s="119"/>
      <c r="BI525" s="119"/>
      <c r="BJ525" s="119"/>
      <c r="BK525" s="119"/>
      <c r="BL525" s="119"/>
      <c r="BM525" s="119"/>
      <c r="BN525" s="119"/>
      <c r="BO525" s="119"/>
    </row>
    <row r="526" spans="12:67" x14ac:dyDescent="0.2">
      <c r="L526" s="119"/>
      <c r="M526" s="119"/>
      <c r="N526" s="119"/>
      <c r="O526" s="119"/>
      <c r="P526" s="119"/>
      <c r="Q526" s="119"/>
      <c r="R526" s="119"/>
      <c r="S526" s="119"/>
      <c r="T526" s="119"/>
      <c r="U526" s="119"/>
      <c r="V526" s="119"/>
      <c r="W526" s="119"/>
      <c r="X526" s="119"/>
      <c r="Y526" s="119"/>
      <c r="Z526" s="119"/>
      <c r="AA526" s="119"/>
      <c r="AB526" s="119"/>
      <c r="AC526" s="119"/>
      <c r="AD526" s="119"/>
      <c r="AE526" s="119"/>
      <c r="AF526" s="119"/>
      <c r="AG526" s="119"/>
      <c r="AH526" s="119"/>
      <c r="AI526" s="119"/>
      <c r="AJ526" s="119"/>
      <c r="AK526" s="119"/>
      <c r="AL526" s="119"/>
      <c r="AM526" s="119"/>
      <c r="AN526" s="119"/>
      <c r="AO526" s="119"/>
      <c r="AP526" s="119"/>
      <c r="AQ526" s="119"/>
      <c r="AR526" s="119"/>
      <c r="AS526" s="119"/>
      <c r="AT526" s="119"/>
      <c r="AU526" s="119"/>
      <c r="AV526" s="119"/>
      <c r="AW526" s="119"/>
      <c r="AX526" s="119"/>
      <c r="AY526" s="119"/>
      <c r="AZ526" s="119"/>
      <c r="BA526" s="119"/>
      <c r="BB526" s="119"/>
      <c r="BC526" s="119"/>
      <c r="BD526" s="119"/>
      <c r="BE526" s="119"/>
      <c r="BF526" s="119"/>
      <c r="BG526" s="119"/>
      <c r="BH526" s="119"/>
      <c r="BI526" s="119"/>
      <c r="BJ526" s="119"/>
      <c r="BK526" s="119"/>
      <c r="BL526" s="119"/>
      <c r="BM526" s="119"/>
      <c r="BN526" s="119"/>
      <c r="BO526" s="119"/>
    </row>
    <row r="527" spans="12:67" x14ac:dyDescent="0.2">
      <c r="L527" s="119"/>
      <c r="M527" s="119"/>
      <c r="N527" s="119"/>
      <c r="O527" s="119"/>
      <c r="P527" s="119"/>
      <c r="Q527" s="119"/>
      <c r="R527" s="119"/>
      <c r="S527" s="119"/>
      <c r="T527" s="119"/>
      <c r="U527" s="119"/>
      <c r="V527" s="119"/>
      <c r="W527" s="119"/>
      <c r="X527" s="119"/>
      <c r="Y527" s="119"/>
      <c r="Z527" s="119"/>
      <c r="AA527" s="119"/>
      <c r="AB527" s="119"/>
      <c r="AC527" s="119"/>
      <c r="AD527" s="119"/>
      <c r="AE527" s="119"/>
      <c r="AF527" s="119"/>
      <c r="AG527" s="119"/>
      <c r="AH527" s="119"/>
      <c r="AI527" s="119"/>
      <c r="AJ527" s="119"/>
      <c r="AK527" s="119"/>
      <c r="AL527" s="119"/>
      <c r="AM527" s="119"/>
      <c r="AN527" s="119"/>
      <c r="AO527" s="119"/>
      <c r="AP527" s="119"/>
      <c r="AQ527" s="119"/>
      <c r="AR527" s="119"/>
      <c r="AS527" s="119"/>
      <c r="AT527" s="119"/>
      <c r="AU527" s="119"/>
      <c r="AV527" s="119"/>
      <c r="AW527" s="119"/>
      <c r="AX527" s="119"/>
      <c r="AY527" s="119"/>
      <c r="AZ527" s="119"/>
      <c r="BA527" s="119"/>
      <c r="BB527" s="119"/>
      <c r="BC527" s="119"/>
      <c r="BD527" s="119"/>
      <c r="BE527" s="119"/>
      <c r="BF527" s="119"/>
      <c r="BG527" s="119"/>
      <c r="BH527" s="119"/>
      <c r="BI527" s="119"/>
      <c r="BJ527" s="119"/>
      <c r="BK527" s="119"/>
      <c r="BL527" s="119"/>
      <c r="BM527" s="119"/>
      <c r="BN527" s="119"/>
      <c r="BO527" s="119"/>
    </row>
    <row r="528" spans="12:67" x14ac:dyDescent="0.2">
      <c r="L528" s="119"/>
      <c r="M528" s="119"/>
      <c r="N528" s="119"/>
      <c r="O528" s="119"/>
      <c r="P528" s="119"/>
      <c r="Q528" s="119"/>
      <c r="R528" s="119"/>
      <c r="S528" s="119"/>
      <c r="T528" s="119"/>
      <c r="U528" s="119"/>
      <c r="V528" s="119"/>
      <c r="W528" s="119"/>
      <c r="X528" s="119"/>
      <c r="Y528" s="119"/>
      <c r="Z528" s="119"/>
      <c r="AA528" s="119"/>
      <c r="AB528" s="119"/>
      <c r="AC528" s="119"/>
      <c r="AD528" s="119"/>
      <c r="AE528" s="119"/>
      <c r="AF528" s="119"/>
      <c r="AG528" s="119"/>
      <c r="AH528" s="119"/>
      <c r="AI528" s="119"/>
      <c r="AJ528" s="119"/>
      <c r="AK528" s="119"/>
      <c r="AL528" s="119"/>
      <c r="AM528" s="119"/>
      <c r="AN528" s="119"/>
      <c r="AO528" s="119"/>
      <c r="AP528" s="119"/>
      <c r="AQ528" s="119"/>
      <c r="AR528" s="119"/>
      <c r="AS528" s="119"/>
      <c r="AT528" s="119"/>
      <c r="AU528" s="119"/>
      <c r="AV528" s="119"/>
      <c r="AW528" s="119"/>
      <c r="AX528" s="119"/>
      <c r="AY528" s="119"/>
      <c r="AZ528" s="119"/>
      <c r="BA528" s="119"/>
      <c r="BB528" s="119"/>
      <c r="BC528" s="119"/>
      <c r="BD528" s="119"/>
      <c r="BE528" s="119"/>
      <c r="BF528" s="119"/>
      <c r="BG528" s="119"/>
      <c r="BH528" s="119"/>
      <c r="BI528" s="119"/>
      <c r="BJ528" s="119"/>
      <c r="BK528" s="119"/>
      <c r="BL528" s="119"/>
      <c r="BM528" s="119"/>
      <c r="BN528" s="119"/>
      <c r="BO528" s="119"/>
    </row>
    <row r="529" spans="12:67" x14ac:dyDescent="0.2">
      <c r="L529" s="119"/>
      <c r="M529" s="119"/>
      <c r="N529" s="119"/>
      <c r="O529" s="119"/>
      <c r="P529" s="119"/>
      <c r="Q529" s="119"/>
      <c r="R529" s="119"/>
      <c r="S529" s="119"/>
      <c r="T529" s="119"/>
      <c r="U529" s="119"/>
      <c r="V529" s="119"/>
      <c r="W529" s="119"/>
      <c r="X529" s="119"/>
      <c r="Y529" s="119"/>
      <c r="Z529" s="119"/>
      <c r="AA529" s="119"/>
      <c r="AB529" s="119"/>
      <c r="AC529" s="119"/>
      <c r="AD529" s="119"/>
      <c r="AE529" s="119"/>
      <c r="AF529" s="119"/>
      <c r="AG529" s="119"/>
      <c r="AH529" s="119"/>
      <c r="AI529" s="119"/>
      <c r="AJ529" s="119"/>
      <c r="AK529" s="119"/>
      <c r="AL529" s="119"/>
      <c r="AM529" s="119"/>
      <c r="AN529" s="119"/>
      <c r="AO529" s="119"/>
      <c r="AP529" s="119"/>
      <c r="AQ529" s="119"/>
      <c r="AR529" s="119"/>
      <c r="AS529" s="119"/>
      <c r="AT529" s="119"/>
      <c r="AU529" s="119"/>
      <c r="AV529" s="119"/>
      <c r="AW529" s="119"/>
      <c r="AX529" s="119"/>
      <c r="AY529" s="119"/>
      <c r="AZ529" s="119"/>
      <c r="BA529" s="119"/>
      <c r="BB529" s="119"/>
      <c r="BC529" s="119"/>
      <c r="BD529" s="119"/>
      <c r="BE529" s="119"/>
      <c r="BF529" s="119"/>
      <c r="BG529" s="119"/>
      <c r="BH529" s="119"/>
      <c r="BI529" s="119"/>
      <c r="BJ529" s="119"/>
      <c r="BK529" s="119"/>
      <c r="BL529" s="119"/>
      <c r="BM529" s="119"/>
      <c r="BN529" s="119"/>
      <c r="BO529" s="119"/>
    </row>
    <row r="530" spans="12:67" x14ac:dyDescent="0.2">
      <c r="L530" s="119"/>
      <c r="M530" s="119"/>
      <c r="N530" s="119"/>
      <c r="O530" s="119"/>
      <c r="P530" s="119"/>
      <c r="Q530" s="119"/>
      <c r="R530" s="119"/>
      <c r="S530" s="119"/>
      <c r="T530" s="119"/>
      <c r="U530" s="119"/>
      <c r="V530" s="119"/>
      <c r="W530" s="119"/>
      <c r="X530" s="119"/>
      <c r="Y530" s="119"/>
      <c r="Z530" s="119"/>
      <c r="AA530" s="119"/>
      <c r="AB530" s="119"/>
      <c r="AC530" s="119"/>
      <c r="AD530" s="119"/>
      <c r="AE530" s="119"/>
      <c r="AF530" s="119"/>
      <c r="AG530" s="119"/>
      <c r="AH530" s="119"/>
      <c r="AI530" s="119"/>
      <c r="AJ530" s="119"/>
      <c r="AK530" s="119"/>
      <c r="AL530" s="119"/>
      <c r="AM530" s="119"/>
      <c r="AN530" s="119"/>
      <c r="AO530" s="119"/>
      <c r="AP530" s="119"/>
      <c r="AQ530" s="119"/>
      <c r="AR530" s="119"/>
      <c r="AS530" s="119"/>
      <c r="AT530" s="119"/>
      <c r="AU530" s="119"/>
      <c r="AV530" s="119"/>
      <c r="AW530" s="119"/>
      <c r="AX530" s="119"/>
      <c r="AY530" s="119"/>
      <c r="AZ530" s="119"/>
      <c r="BA530" s="119"/>
      <c r="BB530" s="119"/>
      <c r="BC530" s="119"/>
      <c r="BD530" s="119"/>
      <c r="BE530" s="119"/>
      <c r="BF530" s="119"/>
      <c r="BG530" s="119"/>
      <c r="BH530" s="119"/>
      <c r="BI530" s="119"/>
      <c r="BJ530" s="119"/>
      <c r="BK530" s="119"/>
      <c r="BL530" s="119"/>
      <c r="BM530" s="119"/>
      <c r="BN530" s="119"/>
      <c r="BO530" s="119"/>
    </row>
    <row r="531" spans="12:67" x14ac:dyDescent="0.2">
      <c r="L531" s="119"/>
      <c r="M531" s="119"/>
      <c r="N531" s="119"/>
      <c r="O531" s="119"/>
      <c r="P531" s="119"/>
      <c r="Q531" s="119"/>
      <c r="R531" s="119"/>
      <c r="S531" s="119"/>
      <c r="T531" s="119"/>
      <c r="U531" s="119"/>
      <c r="V531" s="119"/>
      <c r="W531" s="119"/>
      <c r="X531" s="119"/>
      <c r="Y531" s="119"/>
      <c r="Z531" s="119"/>
      <c r="AA531" s="119"/>
      <c r="AB531" s="119"/>
      <c r="AC531" s="119"/>
      <c r="AD531" s="119"/>
      <c r="AE531" s="119"/>
      <c r="AF531" s="119"/>
      <c r="AG531" s="119"/>
      <c r="AH531" s="119"/>
      <c r="AI531" s="119"/>
      <c r="AJ531" s="119"/>
      <c r="AK531" s="119"/>
      <c r="AL531" s="119"/>
      <c r="AM531" s="119"/>
      <c r="AN531" s="119"/>
      <c r="AO531" s="119"/>
      <c r="AP531" s="119"/>
      <c r="AQ531" s="119"/>
      <c r="AR531" s="119"/>
      <c r="AS531" s="119"/>
      <c r="AT531" s="119"/>
      <c r="AU531" s="119"/>
      <c r="AV531" s="119"/>
      <c r="AW531" s="119"/>
      <c r="AX531" s="119"/>
      <c r="AY531" s="119"/>
      <c r="AZ531" s="119"/>
      <c r="BA531" s="119"/>
      <c r="BB531" s="119"/>
      <c r="BC531" s="119"/>
      <c r="BD531" s="119"/>
      <c r="BE531" s="119"/>
      <c r="BF531" s="119"/>
      <c r="BG531" s="119"/>
      <c r="BH531" s="119"/>
      <c r="BI531" s="119"/>
      <c r="BJ531" s="119"/>
      <c r="BK531" s="119"/>
      <c r="BL531" s="119"/>
      <c r="BM531" s="119"/>
      <c r="BN531" s="119"/>
      <c r="BO531" s="119"/>
    </row>
    <row r="532" spans="12:67" x14ac:dyDescent="0.2">
      <c r="L532" s="119"/>
      <c r="M532" s="119"/>
      <c r="N532" s="119"/>
      <c r="O532" s="119"/>
      <c r="P532" s="119"/>
      <c r="Q532" s="119"/>
      <c r="R532" s="119"/>
      <c r="S532" s="119"/>
      <c r="T532" s="119"/>
      <c r="U532" s="119"/>
      <c r="V532" s="119"/>
      <c r="W532" s="119"/>
      <c r="X532" s="119"/>
      <c r="Y532" s="119"/>
      <c r="Z532" s="119"/>
      <c r="AA532" s="119"/>
      <c r="AB532" s="119"/>
      <c r="AC532" s="119"/>
      <c r="AD532" s="119"/>
      <c r="AE532" s="119"/>
      <c r="AF532" s="119"/>
      <c r="AG532" s="119"/>
      <c r="AH532" s="119"/>
      <c r="AI532" s="119"/>
      <c r="AJ532" s="119"/>
      <c r="AK532" s="119"/>
      <c r="AL532" s="119"/>
      <c r="AM532" s="119"/>
      <c r="AN532" s="119"/>
      <c r="AO532" s="119"/>
      <c r="AP532" s="119"/>
      <c r="AQ532" s="119"/>
      <c r="AR532" s="119"/>
      <c r="AS532" s="119"/>
      <c r="AT532" s="119"/>
      <c r="AU532" s="119"/>
      <c r="AV532" s="119"/>
      <c r="AW532" s="119"/>
      <c r="AX532" s="119"/>
      <c r="AY532" s="119"/>
      <c r="AZ532" s="119"/>
      <c r="BA532" s="119"/>
      <c r="BB532" s="119"/>
      <c r="BC532" s="119"/>
      <c r="BD532" s="119"/>
      <c r="BE532" s="119"/>
      <c r="BF532" s="119"/>
      <c r="BG532" s="119"/>
      <c r="BH532" s="119"/>
      <c r="BI532" s="119"/>
      <c r="BJ532" s="119"/>
      <c r="BK532" s="119"/>
      <c r="BL532" s="119"/>
      <c r="BM532" s="119"/>
      <c r="BN532" s="119"/>
      <c r="BO532" s="119"/>
    </row>
    <row r="533" spans="12:67" x14ac:dyDescent="0.2">
      <c r="L533" s="119"/>
      <c r="M533" s="119"/>
      <c r="N533" s="119"/>
      <c r="O533" s="119"/>
      <c r="P533" s="119"/>
      <c r="Q533" s="119"/>
      <c r="R533" s="119"/>
      <c r="S533" s="119"/>
      <c r="T533" s="119"/>
      <c r="U533" s="119"/>
      <c r="V533" s="119"/>
      <c r="W533" s="119"/>
      <c r="X533" s="119"/>
      <c r="Y533" s="119"/>
      <c r="Z533" s="119"/>
      <c r="AA533" s="119"/>
      <c r="AB533" s="119"/>
      <c r="AC533" s="119"/>
      <c r="AD533" s="119"/>
      <c r="AE533" s="119"/>
      <c r="AF533" s="119"/>
      <c r="AG533" s="119"/>
      <c r="AH533" s="119"/>
      <c r="AI533" s="119"/>
      <c r="AJ533" s="119"/>
      <c r="AK533" s="119"/>
      <c r="AL533" s="119"/>
      <c r="AM533" s="119"/>
      <c r="AN533" s="119"/>
      <c r="AO533" s="119"/>
      <c r="AP533" s="119"/>
      <c r="AQ533" s="119"/>
      <c r="AR533" s="119"/>
      <c r="AS533" s="119"/>
      <c r="AT533" s="119"/>
      <c r="AU533" s="119"/>
      <c r="AV533" s="119"/>
      <c r="AW533" s="119"/>
      <c r="AX533" s="119"/>
      <c r="AY533" s="119"/>
      <c r="AZ533" s="119"/>
      <c r="BA533" s="119"/>
      <c r="BB533" s="119"/>
      <c r="BC533" s="119"/>
      <c r="BD533" s="119"/>
      <c r="BE533" s="119"/>
      <c r="BF533" s="119"/>
      <c r="BG533" s="119"/>
      <c r="BH533" s="119"/>
      <c r="BI533" s="119"/>
      <c r="BJ533" s="119"/>
      <c r="BK533" s="119"/>
      <c r="BL533" s="119"/>
      <c r="BM533" s="119"/>
      <c r="BN533" s="119"/>
      <c r="BO533" s="119"/>
    </row>
    <row r="534" spans="12:67" x14ac:dyDescent="0.2">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c r="AG534" s="119"/>
      <c r="AH534" s="119"/>
      <c r="AI534" s="119"/>
      <c r="AJ534" s="119"/>
      <c r="AK534" s="119"/>
      <c r="AL534" s="119"/>
      <c r="AM534" s="119"/>
      <c r="AN534" s="119"/>
      <c r="AO534" s="119"/>
      <c r="AP534" s="119"/>
      <c r="AQ534" s="119"/>
      <c r="AR534" s="119"/>
      <c r="AS534" s="119"/>
      <c r="AT534" s="119"/>
      <c r="AU534" s="119"/>
      <c r="AV534" s="119"/>
      <c r="AW534" s="119"/>
      <c r="AX534" s="119"/>
      <c r="AY534" s="119"/>
      <c r="AZ534" s="119"/>
      <c r="BA534" s="119"/>
      <c r="BB534" s="119"/>
      <c r="BC534" s="119"/>
      <c r="BD534" s="119"/>
      <c r="BE534" s="119"/>
      <c r="BF534" s="119"/>
      <c r="BG534" s="119"/>
      <c r="BH534" s="119"/>
      <c r="BI534" s="119"/>
      <c r="BJ534" s="119"/>
      <c r="BK534" s="119"/>
      <c r="BL534" s="119"/>
      <c r="BM534" s="119"/>
      <c r="BN534" s="119"/>
      <c r="BO534" s="119"/>
    </row>
    <row r="535" spans="12:67" x14ac:dyDescent="0.2">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c r="AG535" s="119"/>
      <c r="AH535" s="119"/>
      <c r="AI535" s="119"/>
      <c r="AJ535" s="119"/>
      <c r="AK535" s="119"/>
      <c r="AL535" s="119"/>
      <c r="AM535" s="119"/>
      <c r="AN535" s="119"/>
      <c r="AO535" s="119"/>
      <c r="AP535" s="119"/>
      <c r="AQ535" s="119"/>
      <c r="AR535" s="119"/>
      <c r="AS535" s="119"/>
      <c r="AT535" s="119"/>
      <c r="AU535" s="119"/>
      <c r="AV535" s="119"/>
      <c r="AW535" s="119"/>
      <c r="AX535" s="119"/>
      <c r="AY535" s="119"/>
      <c r="AZ535" s="119"/>
      <c r="BA535" s="119"/>
      <c r="BB535" s="119"/>
      <c r="BC535" s="119"/>
      <c r="BD535" s="119"/>
      <c r="BE535" s="119"/>
      <c r="BF535" s="119"/>
      <c r="BG535" s="119"/>
      <c r="BH535" s="119"/>
      <c r="BI535" s="119"/>
      <c r="BJ535" s="119"/>
      <c r="BK535" s="119"/>
      <c r="BL535" s="119"/>
      <c r="BM535" s="119"/>
      <c r="BN535" s="119"/>
      <c r="BO535" s="119"/>
    </row>
    <row r="536" spans="12:67" x14ac:dyDescent="0.2">
      <c r="L536" s="119"/>
      <c r="M536" s="119"/>
      <c r="N536" s="119"/>
      <c r="O536" s="119"/>
      <c r="P536" s="119"/>
      <c r="Q536" s="119"/>
      <c r="R536" s="119"/>
      <c r="S536" s="119"/>
      <c r="T536" s="119"/>
      <c r="U536" s="119"/>
      <c r="V536" s="119"/>
      <c r="W536" s="119"/>
      <c r="X536" s="119"/>
      <c r="Y536" s="119"/>
      <c r="Z536" s="119"/>
      <c r="AA536" s="119"/>
      <c r="AB536" s="119"/>
      <c r="AC536" s="119"/>
      <c r="AD536" s="119"/>
      <c r="AE536" s="119"/>
      <c r="AF536" s="119"/>
      <c r="AG536" s="119"/>
      <c r="AH536" s="119"/>
      <c r="AI536" s="119"/>
      <c r="AJ536" s="119"/>
      <c r="AK536" s="119"/>
      <c r="AL536" s="119"/>
      <c r="AM536" s="119"/>
      <c r="AN536" s="119"/>
      <c r="AO536" s="119"/>
      <c r="AP536" s="119"/>
      <c r="AQ536" s="119"/>
      <c r="AR536" s="119"/>
      <c r="AS536" s="119"/>
      <c r="AT536" s="119"/>
      <c r="AU536" s="119"/>
      <c r="AV536" s="119"/>
      <c r="AW536" s="119"/>
      <c r="AX536" s="119"/>
      <c r="AY536" s="119"/>
      <c r="AZ536" s="119"/>
      <c r="BA536" s="119"/>
      <c r="BB536" s="119"/>
      <c r="BC536" s="119"/>
      <c r="BD536" s="119"/>
      <c r="BE536" s="119"/>
      <c r="BF536" s="119"/>
      <c r="BG536" s="119"/>
      <c r="BH536" s="119"/>
      <c r="BI536" s="119"/>
      <c r="BJ536" s="119"/>
      <c r="BK536" s="119"/>
      <c r="BL536" s="119"/>
      <c r="BM536" s="119"/>
      <c r="BN536" s="119"/>
      <c r="BO536" s="119"/>
    </row>
    <row r="537" spans="12:67" x14ac:dyDescent="0.2">
      <c r="L537" s="119"/>
      <c r="M537" s="119"/>
      <c r="N537" s="119"/>
      <c r="O537" s="119"/>
      <c r="P537" s="119"/>
      <c r="Q537" s="119"/>
      <c r="R537" s="119"/>
      <c r="S537" s="119"/>
      <c r="T537" s="119"/>
      <c r="U537" s="119"/>
      <c r="V537" s="119"/>
      <c r="W537" s="119"/>
      <c r="X537" s="119"/>
      <c r="Y537" s="119"/>
      <c r="Z537" s="119"/>
      <c r="AA537" s="119"/>
      <c r="AB537" s="119"/>
      <c r="AC537" s="119"/>
      <c r="AD537" s="119"/>
      <c r="AE537" s="119"/>
      <c r="AF537" s="119"/>
      <c r="AG537" s="119"/>
      <c r="AH537" s="119"/>
      <c r="AI537" s="119"/>
      <c r="AJ537" s="119"/>
      <c r="AK537" s="119"/>
      <c r="AL537" s="119"/>
      <c r="AM537" s="119"/>
      <c r="AN537" s="119"/>
      <c r="AO537" s="119"/>
      <c r="AP537" s="119"/>
      <c r="AQ537" s="119"/>
      <c r="AR537" s="119"/>
      <c r="AS537" s="119"/>
      <c r="AT537" s="119"/>
      <c r="AU537" s="119"/>
      <c r="AV537" s="119"/>
      <c r="AW537" s="119"/>
      <c r="AX537" s="119"/>
      <c r="AY537" s="119"/>
      <c r="AZ537" s="119"/>
      <c r="BA537" s="119"/>
      <c r="BB537" s="119"/>
      <c r="BC537" s="119"/>
      <c r="BD537" s="119"/>
      <c r="BE537" s="119"/>
      <c r="BF537" s="119"/>
      <c r="BG537" s="119"/>
      <c r="BH537" s="119"/>
      <c r="BI537" s="119"/>
      <c r="BJ537" s="119"/>
      <c r="BK537" s="119"/>
      <c r="BL537" s="119"/>
      <c r="BM537" s="119"/>
      <c r="BN537" s="119"/>
      <c r="BO537" s="119"/>
    </row>
    <row r="538" spans="12:67" x14ac:dyDescent="0.2">
      <c r="L538" s="119"/>
      <c r="M538" s="119"/>
      <c r="N538" s="119"/>
      <c r="O538" s="119"/>
      <c r="P538" s="119"/>
      <c r="Q538" s="119"/>
      <c r="R538" s="119"/>
      <c r="S538" s="119"/>
      <c r="T538" s="119"/>
      <c r="U538" s="119"/>
      <c r="V538" s="119"/>
      <c r="W538" s="119"/>
      <c r="X538" s="119"/>
      <c r="Y538" s="119"/>
      <c r="Z538" s="119"/>
      <c r="AA538" s="119"/>
      <c r="AB538" s="119"/>
      <c r="AC538" s="119"/>
      <c r="AD538" s="119"/>
      <c r="AE538" s="119"/>
      <c r="AF538" s="119"/>
      <c r="AG538" s="119"/>
      <c r="AH538" s="119"/>
      <c r="AI538" s="119"/>
      <c r="AJ538" s="119"/>
      <c r="AK538" s="119"/>
      <c r="AL538" s="119"/>
      <c r="AM538" s="119"/>
      <c r="AN538" s="119"/>
      <c r="AO538" s="119"/>
      <c r="AP538" s="119"/>
      <c r="AQ538" s="119"/>
      <c r="AR538" s="119"/>
      <c r="AS538" s="119"/>
      <c r="AT538" s="119"/>
      <c r="AU538" s="119"/>
      <c r="AV538" s="119"/>
      <c r="AW538" s="119"/>
      <c r="AX538" s="119"/>
      <c r="AY538" s="119"/>
      <c r="AZ538" s="119"/>
      <c r="BA538" s="119"/>
      <c r="BB538" s="119"/>
      <c r="BC538" s="119"/>
      <c r="BD538" s="119"/>
      <c r="BE538" s="119"/>
      <c r="BF538" s="119"/>
      <c r="BG538" s="119"/>
      <c r="BH538" s="119"/>
      <c r="BI538" s="119"/>
      <c r="BJ538" s="119"/>
      <c r="BK538" s="119"/>
      <c r="BL538" s="119"/>
      <c r="BM538" s="119"/>
      <c r="BN538" s="119"/>
      <c r="BO538" s="119"/>
    </row>
    <row r="539" spans="12:67" x14ac:dyDescent="0.2">
      <c r="L539" s="119"/>
      <c r="M539" s="119"/>
      <c r="N539" s="119"/>
      <c r="O539" s="119"/>
      <c r="P539" s="119"/>
      <c r="Q539" s="119"/>
      <c r="R539" s="119"/>
      <c r="S539" s="119"/>
      <c r="T539" s="119"/>
      <c r="U539" s="119"/>
      <c r="V539" s="119"/>
      <c r="W539" s="119"/>
      <c r="X539" s="119"/>
      <c r="Y539" s="119"/>
      <c r="Z539" s="119"/>
      <c r="AA539" s="119"/>
      <c r="AB539" s="119"/>
      <c r="AC539" s="119"/>
      <c r="AD539" s="119"/>
      <c r="AE539" s="119"/>
      <c r="AF539" s="119"/>
      <c r="AG539" s="119"/>
      <c r="AH539" s="119"/>
      <c r="AI539" s="119"/>
      <c r="AJ539" s="119"/>
      <c r="AK539" s="119"/>
      <c r="AL539" s="119"/>
      <c r="AM539" s="119"/>
      <c r="AN539" s="119"/>
      <c r="AO539" s="119"/>
      <c r="AP539" s="119"/>
      <c r="AQ539" s="119"/>
      <c r="AR539" s="119"/>
      <c r="AS539" s="119"/>
      <c r="AT539" s="119"/>
      <c r="AU539" s="119"/>
      <c r="AV539" s="119"/>
      <c r="AW539" s="119"/>
      <c r="AX539" s="119"/>
      <c r="AY539" s="119"/>
      <c r="AZ539" s="119"/>
      <c r="BA539" s="119"/>
      <c r="BB539" s="119"/>
      <c r="BC539" s="119"/>
      <c r="BD539" s="119"/>
      <c r="BE539" s="119"/>
      <c r="BF539" s="119"/>
      <c r="BG539" s="119"/>
      <c r="BH539" s="119"/>
      <c r="BI539" s="119"/>
      <c r="BJ539" s="119"/>
      <c r="BK539" s="119"/>
      <c r="BL539" s="119"/>
      <c r="BM539" s="119"/>
      <c r="BN539" s="119"/>
      <c r="BO539" s="119"/>
    </row>
    <row r="540" spans="12:67" x14ac:dyDescent="0.2">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c r="AG540" s="119"/>
      <c r="AH540" s="119"/>
      <c r="AI540" s="119"/>
      <c r="AJ540" s="119"/>
      <c r="AK540" s="119"/>
      <c r="AL540" s="119"/>
      <c r="AM540" s="119"/>
      <c r="AN540" s="119"/>
      <c r="AO540" s="119"/>
      <c r="AP540" s="119"/>
      <c r="AQ540" s="119"/>
      <c r="AR540" s="119"/>
      <c r="AS540" s="119"/>
      <c r="AT540" s="119"/>
      <c r="AU540" s="119"/>
      <c r="AV540" s="119"/>
      <c r="AW540" s="119"/>
      <c r="AX540" s="119"/>
      <c r="AY540" s="119"/>
      <c r="AZ540" s="119"/>
      <c r="BA540" s="119"/>
      <c r="BB540" s="119"/>
      <c r="BC540" s="119"/>
      <c r="BD540" s="119"/>
      <c r="BE540" s="119"/>
      <c r="BF540" s="119"/>
      <c r="BG540" s="119"/>
      <c r="BH540" s="119"/>
      <c r="BI540" s="119"/>
      <c r="BJ540" s="119"/>
      <c r="BK540" s="119"/>
      <c r="BL540" s="119"/>
      <c r="BM540" s="119"/>
      <c r="BN540" s="119"/>
      <c r="BO540" s="119"/>
    </row>
    <row r="541" spans="12:67" x14ac:dyDescent="0.2">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c r="AG541" s="119"/>
      <c r="AH541" s="119"/>
      <c r="AI541" s="119"/>
      <c r="AJ541" s="119"/>
      <c r="AK541" s="119"/>
      <c r="AL541" s="119"/>
      <c r="AM541" s="119"/>
      <c r="AN541" s="119"/>
      <c r="AO541" s="119"/>
      <c r="AP541" s="119"/>
      <c r="AQ541" s="119"/>
      <c r="AR541" s="119"/>
      <c r="AS541" s="119"/>
      <c r="AT541" s="119"/>
      <c r="AU541" s="119"/>
      <c r="AV541" s="119"/>
      <c r="AW541" s="119"/>
      <c r="AX541" s="119"/>
      <c r="AY541" s="119"/>
      <c r="AZ541" s="119"/>
      <c r="BA541" s="119"/>
      <c r="BB541" s="119"/>
      <c r="BC541" s="119"/>
      <c r="BD541" s="119"/>
      <c r="BE541" s="119"/>
      <c r="BF541" s="119"/>
      <c r="BG541" s="119"/>
      <c r="BH541" s="119"/>
      <c r="BI541" s="119"/>
      <c r="BJ541" s="119"/>
      <c r="BK541" s="119"/>
      <c r="BL541" s="119"/>
      <c r="BM541" s="119"/>
      <c r="BN541" s="119"/>
      <c r="BO541" s="119"/>
    </row>
    <row r="542" spans="12:67" x14ac:dyDescent="0.2">
      <c r="L542" s="119"/>
      <c r="M542" s="119"/>
      <c r="N542" s="119"/>
      <c r="O542" s="119"/>
      <c r="P542" s="119"/>
      <c r="Q542" s="119"/>
      <c r="R542" s="119"/>
      <c r="S542" s="119"/>
      <c r="T542" s="119"/>
      <c r="U542" s="119"/>
      <c r="V542" s="119"/>
      <c r="W542" s="119"/>
      <c r="X542" s="119"/>
      <c r="Y542" s="119"/>
      <c r="Z542" s="119"/>
      <c r="AA542" s="119"/>
      <c r="AB542" s="119"/>
      <c r="AC542" s="119"/>
      <c r="AD542" s="119"/>
      <c r="AE542" s="119"/>
      <c r="AF542" s="119"/>
      <c r="AG542" s="119"/>
      <c r="AH542" s="119"/>
      <c r="AI542" s="119"/>
      <c r="AJ542" s="119"/>
      <c r="AK542" s="119"/>
      <c r="AL542" s="119"/>
      <c r="AM542" s="119"/>
      <c r="AN542" s="119"/>
      <c r="AO542" s="119"/>
      <c r="AP542" s="119"/>
      <c r="AQ542" s="119"/>
      <c r="AR542" s="119"/>
      <c r="AS542" s="119"/>
      <c r="AT542" s="119"/>
      <c r="AU542" s="119"/>
      <c r="AV542" s="119"/>
      <c r="AW542" s="119"/>
      <c r="AX542" s="119"/>
      <c r="AY542" s="119"/>
      <c r="AZ542" s="119"/>
      <c r="BA542" s="119"/>
      <c r="BB542" s="119"/>
      <c r="BC542" s="119"/>
      <c r="BD542" s="119"/>
      <c r="BE542" s="119"/>
      <c r="BF542" s="119"/>
      <c r="BG542" s="119"/>
      <c r="BH542" s="119"/>
      <c r="BI542" s="119"/>
      <c r="BJ542" s="119"/>
      <c r="BK542" s="119"/>
      <c r="BL542" s="119"/>
      <c r="BM542" s="119"/>
      <c r="BN542" s="119"/>
      <c r="BO542" s="119"/>
    </row>
    <row r="543" spans="12:67" x14ac:dyDescent="0.2">
      <c r="L543" s="119"/>
      <c r="M543" s="119"/>
      <c r="N543" s="119"/>
      <c r="O543" s="119"/>
      <c r="P543" s="119"/>
      <c r="Q543" s="119"/>
      <c r="R543" s="119"/>
      <c r="S543" s="119"/>
      <c r="T543" s="119"/>
      <c r="U543" s="119"/>
      <c r="V543" s="119"/>
      <c r="W543" s="119"/>
      <c r="X543" s="119"/>
      <c r="Y543" s="119"/>
      <c r="Z543" s="119"/>
      <c r="AA543" s="119"/>
      <c r="AB543" s="119"/>
      <c r="AC543" s="119"/>
      <c r="AD543" s="119"/>
      <c r="AE543" s="119"/>
      <c r="AF543" s="119"/>
      <c r="AG543" s="119"/>
      <c r="AH543" s="119"/>
      <c r="AI543" s="119"/>
      <c r="AJ543" s="119"/>
      <c r="AK543" s="119"/>
      <c r="AL543" s="119"/>
      <c r="AM543" s="119"/>
      <c r="AN543" s="119"/>
      <c r="AO543" s="119"/>
      <c r="AP543" s="119"/>
      <c r="AQ543" s="119"/>
      <c r="AR543" s="119"/>
      <c r="AS543" s="119"/>
      <c r="AT543" s="119"/>
      <c r="AU543" s="119"/>
      <c r="AV543" s="119"/>
      <c r="AW543" s="119"/>
      <c r="AX543" s="119"/>
      <c r="AY543" s="119"/>
      <c r="AZ543" s="119"/>
      <c r="BA543" s="119"/>
      <c r="BB543" s="119"/>
      <c r="BC543" s="119"/>
      <c r="BD543" s="119"/>
      <c r="BE543" s="119"/>
      <c r="BF543" s="119"/>
      <c r="BG543" s="119"/>
      <c r="BH543" s="119"/>
      <c r="BI543" s="119"/>
      <c r="BJ543" s="119"/>
      <c r="BK543" s="119"/>
      <c r="BL543" s="119"/>
      <c r="BM543" s="119"/>
      <c r="BN543" s="119"/>
      <c r="BO543" s="119"/>
    </row>
    <row r="544" spans="12:67" x14ac:dyDescent="0.2">
      <c r="L544" s="119"/>
      <c r="M544" s="119"/>
      <c r="N544" s="119"/>
      <c r="O544" s="119"/>
      <c r="P544" s="119"/>
      <c r="Q544" s="119"/>
      <c r="R544" s="119"/>
      <c r="S544" s="119"/>
      <c r="T544" s="119"/>
      <c r="U544" s="119"/>
      <c r="V544" s="119"/>
      <c r="W544" s="119"/>
      <c r="X544" s="119"/>
      <c r="Y544" s="119"/>
      <c r="Z544" s="119"/>
      <c r="AA544" s="119"/>
      <c r="AB544" s="119"/>
      <c r="AC544" s="119"/>
      <c r="AD544" s="119"/>
      <c r="AE544" s="119"/>
      <c r="AF544" s="119"/>
      <c r="AG544" s="119"/>
      <c r="AH544" s="119"/>
      <c r="AI544" s="119"/>
      <c r="AJ544" s="119"/>
      <c r="AK544" s="119"/>
      <c r="AL544" s="119"/>
      <c r="AM544" s="119"/>
      <c r="AN544" s="119"/>
      <c r="AO544" s="119"/>
      <c r="AP544" s="119"/>
      <c r="AQ544" s="119"/>
      <c r="AR544" s="119"/>
      <c r="AS544" s="119"/>
      <c r="AT544" s="119"/>
      <c r="AU544" s="119"/>
      <c r="AV544" s="119"/>
      <c r="AW544" s="119"/>
      <c r="AX544" s="119"/>
      <c r="AY544" s="119"/>
      <c r="AZ544" s="119"/>
      <c r="BA544" s="119"/>
      <c r="BB544" s="119"/>
      <c r="BC544" s="119"/>
      <c r="BD544" s="119"/>
      <c r="BE544" s="119"/>
      <c r="BF544" s="119"/>
      <c r="BG544" s="119"/>
      <c r="BH544" s="119"/>
      <c r="BI544" s="119"/>
      <c r="BJ544" s="119"/>
      <c r="BK544" s="119"/>
      <c r="BL544" s="119"/>
      <c r="BM544" s="119"/>
      <c r="BN544" s="119"/>
      <c r="BO544" s="119"/>
    </row>
    <row r="545" spans="12:67" x14ac:dyDescent="0.2">
      <c r="L545" s="119"/>
      <c r="M545" s="119"/>
      <c r="N545" s="119"/>
      <c r="O545" s="119"/>
      <c r="P545" s="119"/>
      <c r="Q545" s="119"/>
      <c r="R545" s="119"/>
      <c r="S545" s="119"/>
      <c r="T545" s="119"/>
      <c r="U545" s="119"/>
      <c r="V545" s="119"/>
      <c r="W545" s="119"/>
      <c r="X545" s="119"/>
      <c r="Y545" s="119"/>
      <c r="Z545" s="119"/>
      <c r="AA545" s="119"/>
      <c r="AB545" s="119"/>
      <c r="AC545" s="119"/>
      <c r="AD545" s="119"/>
      <c r="AE545" s="119"/>
      <c r="AF545" s="119"/>
      <c r="AG545" s="119"/>
      <c r="AH545" s="119"/>
      <c r="AI545" s="119"/>
      <c r="AJ545" s="119"/>
      <c r="AK545" s="119"/>
      <c r="AL545" s="119"/>
      <c r="AM545" s="119"/>
      <c r="AN545" s="119"/>
      <c r="AO545" s="119"/>
      <c r="AP545" s="119"/>
      <c r="AQ545" s="119"/>
      <c r="AR545" s="119"/>
      <c r="AS545" s="119"/>
      <c r="AT545" s="119"/>
      <c r="AU545" s="119"/>
      <c r="AV545" s="119"/>
      <c r="AW545" s="119"/>
      <c r="AX545" s="119"/>
      <c r="AY545" s="119"/>
      <c r="AZ545" s="119"/>
      <c r="BA545" s="119"/>
      <c r="BB545" s="119"/>
      <c r="BC545" s="119"/>
      <c r="BD545" s="119"/>
      <c r="BE545" s="119"/>
      <c r="BF545" s="119"/>
      <c r="BG545" s="119"/>
      <c r="BH545" s="119"/>
      <c r="BI545" s="119"/>
      <c r="BJ545" s="119"/>
      <c r="BK545" s="119"/>
      <c r="BL545" s="119"/>
      <c r="BM545" s="119"/>
      <c r="BN545" s="119"/>
      <c r="BO545" s="119"/>
    </row>
    <row r="546" spans="12:67" x14ac:dyDescent="0.2">
      <c r="L546" s="119"/>
      <c r="M546" s="119"/>
      <c r="N546" s="119"/>
      <c r="O546" s="119"/>
      <c r="P546" s="119"/>
      <c r="Q546" s="119"/>
      <c r="R546" s="119"/>
      <c r="S546" s="119"/>
      <c r="T546" s="119"/>
      <c r="U546" s="119"/>
      <c r="V546" s="119"/>
      <c r="W546" s="119"/>
      <c r="X546" s="119"/>
      <c r="Y546" s="119"/>
      <c r="Z546" s="119"/>
      <c r="AA546" s="119"/>
      <c r="AB546" s="119"/>
      <c r="AC546" s="119"/>
      <c r="AD546" s="119"/>
      <c r="AE546" s="119"/>
      <c r="AF546" s="119"/>
      <c r="AG546" s="119"/>
      <c r="AH546" s="119"/>
      <c r="AI546" s="119"/>
      <c r="AJ546" s="119"/>
      <c r="AK546" s="119"/>
      <c r="AL546" s="119"/>
      <c r="AM546" s="119"/>
      <c r="AN546" s="119"/>
      <c r="AO546" s="119"/>
      <c r="AP546" s="119"/>
      <c r="AQ546" s="119"/>
      <c r="AR546" s="119"/>
      <c r="AS546" s="119"/>
      <c r="AT546" s="119"/>
      <c r="AU546" s="119"/>
      <c r="AV546" s="119"/>
      <c r="AW546" s="119"/>
      <c r="AX546" s="119"/>
      <c r="AY546" s="119"/>
      <c r="AZ546" s="119"/>
      <c r="BA546" s="119"/>
      <c r="BB546" s="119"/>
      <c r="BC546" s="119"/>
      <c r="BD546" s="119"/>
      <c r="BE546" s="119"/>
      <c r="BF546" s="119"/>
      <c r="BG546" s="119"/>
      <c r="BH546" s="119"/>
      <c r="BI546" s="119"/>
      <c r="BJ546" s="119"/>
      <c r="BK546" s="119"/>
      <c r="BL546" s="119"/>
      <c r="BM546" s="119"/>
      <c r="BN546" s="119"/>
      <c r="BO546" s="119"/>
    </row>
    <row r="547" spans="12:67" x14ac:dyDescent="0.2">
      <c r="L547" s="119"/>
      <c r="M547" s="119"/>
      <c r="N547" s="119"/>
      <c r="O547" s="119"/>
      <c r="P547" s="119"/>
      <c r="Q547" s="119"/>
      <c r="R547" s="119"/>
      <c r="S547" s="119"/>
      <c r="T547" s="119"/>
      <c r="U547" s="119"/>
      <c r="V547" s="119"/>
      <c r="W547" s="119"/>
      <c r="X547" s="119"/>
      <c r="Y547" s="119"/>
      <c r="Z547" s="119"/>
      <c r="AA547" s="119"/>
      <c r="AB547" s="119"/>
      <c r="AC547" s="119"/>
      <c r="AD547" s="119"/>
      <c r="AE547" s="119"/>
      <c r="AF547" s="119"/>
      <c r="AG547" s="119"/>
      <c r="AH547" s="119"/>
      <c r="AI547" s="119"/>
      <c r="AJ547" s="119"/>
      <c r="AK547" s="119"/>
      <c r="AL547" s="119"/>
      <c r="AM547" s="119"/>
      <c r="AN547" s="119"/>
      <c r="AO547" s="119"/>
      <c r="AP547" s="119"/>
      <c r="AQ547" s="119"/>
      <c r="AR547" s="119"/>
      <c r="AS547" s="119"/>
      <c r="AT547" s="119"/>
      <c r="AU547" s="119"/>
      <c r="AV547" s="119"/>
      <c r="AW547" s="119"/>
      <c r="AX547" s="119"/>
      <c r="AY547" s="119"/>
      <c r="AZ547" s="119"/>
      <c r="BA547" s="119"/>
      <c r="BB547" s="119"/>
      <c r="BC547" s="119"/>
      <c r="BD547" s="119"/>
      <c r="BE547" s="119"/>
      <c r="BF547" s="119"/>
      <c r="BG547" s="119"/>
      <c r="BH547" s="119"/>
      <c r="BI547" s="119"/>
      <c r="BJ547" s="119"/>
      <c r="BK547" s="119"/>
      <c r="BL547" s="119"/>
      <c r="BM547" s="119"/>
      <c r="BN547" s="119"/>
      <c r="BO547" s="119"/>
    </row>
    <row r="548" spans="12:67" x14ac:dyDescent="0.2">
      <c r="L548" s="119"/>
      <c r="M548" s="119"/>
      <c r="N548" s="119"/>
      <c r="O548" s="119"/>
      <c r="P548" s="119"/>
      <c r="Q548" s="119"/>
      <c r="R548" s="119"/>
      <c r="S548" s="119"/>
      <c r="T548" s="119"/>
      <c r="U548" s="119"/>
      <c r="V548" s="119"/>
      <c r="W548" s="119"/>
      <c r="X548" s="119"/>
      <c r="Y548" s="119"/>
      <c r="Z548" s="119"/>
      <c r="AA548" s="119"/>
      <c r="AB548" s="119"/>
      <c r="AC548" s="119"/>
      <c r="AD548" s="119"/>
      <c r="AE548" s="119"/>
      <c r="AF548" s="119"/>
      <c r="AG548" s="119"/>
      <c r="AH548" s="119"/>
      <c r="AI548" s="119"/>
      <c r="AJ548" s="119"/>
      <c r="AK548" s="119"/>
      <c r="AL548" s="119"/>
      <c r="AM548" s="119"/>
      <c r="AN548" s="119"/>
      <c r="AO548" s="119"/>
      <c r="AP548" s="119"/>
      <c r="AQ548" s="119"/>
      <c r="AR548" s="119"/>
      <c r="AS548" s="119"/>
      <c r="AT548" s="119"/>
      <c r="AU548" s="119"/>
      <c r="AV548" s="119"/>
      <c r="AW548" s="119"/>
      <c r="AX548" s="119"/>
      <c r="AY548" s="119"/>
      <c r="AZ548" s="119"/>
      <c r="BA548" s="119"/>
      <c r="BB548" s="119"/>
      <c r="BC548" s="119"/>
      <c r="BD548" s="119"/>
      <c r="BE548" s="119"/>
      <c r="BF548" s="119"/>
      <c r="BG548" s="119"/>
      <c r="BH548" s="119"/>
      <c r="BI548" s="119"/>
      <c r="BJ548" s="119"/>
      <c r="BK548" s="119"/>
      <c r="BL548" s="119"/>
      <c r="BM548" s="119"/>
      <c r="BN548" s="119"/>
      <c r="BO548" s="119"/>
    </row>
    <row r="549" spans="12:67" x14ac:dyDescent="0.2">
      <c r="L549" s="119"/>
      <c r="M549" s="119"/>
      <c r="N549" s="119"/>
      <c r="O549" s="119"/>
      <c r="P549" s="119"/>
      <c r="Q549" s="119"/>
      <c r="R549" s="119"/>
      <c r="S549" s="119"/>
      <c r="T549" s="119"/>
      <c r="U549" s="119"/>
      <c r="V549" s="119"/>
      <c r="W549" s="119"/>
      <c r="X549" s="119"/>
      <c r="Y549" s="119"/>
      <c r="Z549" s="119"/>
      <c r="AA549" s="119"/>
      <c r="AB549" s="119"/>
      <c r="AC549" s="119"/>
      <c r="AD549" s="119"/>
      <c r="AE549" s="119"/>
      <c r="AF549" s="119"/>
      <c r="AG549" s="119"/>
      <c r="AH549" s="119"/>
      <c r="AI549" s="119"/>
      <c r="AJ549" s="119"/>
      <c r="AK549" s="119"/>
      <c r="AL549" s="119"/>
      <c r="AM549" s="119"/>
      <c r="AN549" s="119"/>
      <c r="AO549" s="119"/>
      <c r="AP549" s="119"/>
      <c r="AQ549" s="119"/>
      <c r="AR549" s="119"/>
      <c r="AS549" s="119"/>
      <c r="AT549" s="119"/>
      <c r="AU549" s="119"/>
      <c r="AV549" s="119"/>
      <c r="AW549" s="119"/>
      <c r="AX549" s="119"/>
      <c r="AY549" s="119"/>
      <c r="AZ549" s="119"/>
      <c r="BA549" s="119"/>
      <c r="BB549" s="119"/>
      <c r="BC549" s="119"/>
      <c r="BD549" s="119"/>
      <c r="BE549" s="119"/>
      <c r="BF549" s="119"/>
      <c r="BG549" s="119"/>
      <c r="BH549" s="119"/>
      <c r="BI549" s="119"/>
      <c r="BJ549" s="119"/>
      <c r="BK549" s="119"/>
      <c r="BL549" s="119"/>
      <c r="BM549" s="119"/>
      <c r="BN549" s="119"/>
      <c r="BO549" s="119"/>
    </row>
    <row r="550" spans="12:67" x14ac:dyDescent="0.2">
      <c r="L550" s="119"/>
      <c r="M550" s="119"/>
      <c r="N550" s="119"/>
      <c r="O550" s="119"/>
      <c r="P550" s="119"/>
      <c r="Q550" s="119"/>
      <c r="R550" s="119"/>
      <c r="S550" s="119"/>
      <c r="T550" s="119"/>
      <c r="U550" s="119"/>
      <c r="V550" s="119"/>
      <c r="W550" s="119"/>
      <c r="X550" s="119"/>
      <c r="Y550" s="119"/>
      <c r="Z550" s="119"/>
      <c r="AA550" s="119"/>
      <c r="AB550" s="119"/>
      <c r="AC550" s="119"/>
      <c r="AD550" s="119"/>
      <c r="AE550" s="119"/>
      <c r="AF550" s="119"/>
      <c r="AG550" s="119"/>
      <c r="AH550" s="119"/>
      <c r="AI550" s="119"/>
      <c r="AJ550" s="119"/>
      <c r="AK550" s="119"/>
      <c r="AL550" s="119"/>
      <c r="AM550" s="119"/>
      <c r="AN550" s="119"/>
      <c r="AO550" s="119"/>
      <c r="AP550" s="119"/>
      <c r="AQ550" s="119"/>
      <c r="AR550" s="119"/>
      <c r="AS550" s="119"/>
      <c r="AT550" s="119"/>
      <c r="AU550" s="119"/>
      <c r="AV550" s="119"/>
      <c r="AW550" s="119"/>
      <c r="AX550" s="119"/>
      <c r="AY550" s="119"/>
      <c r="AZ550" s="119"/>
      <c r="BA550" s="119"/>
      <c r="BB550" s="119"/>
      <c r="BC550" s="119"/>
      <c r="BD550" s="119"/>
      <c r="BE550" s="119"/>
      <c r="BF550" s="119"/>
      <c r="BG550" s="119"/>
      <c r="BH550" s="119"/>
      <c r="BI550" s="119"/>
      <c r="BJ550" s="119"/>
      <c r="BK550" s="119"/>
      <c r="BL550" s="119"/>
      <c r="BM550" s="119"/>
      <c r="BN550" s="119"/>
      <c r="BO550" s="119"/>
    </row>
    <row r="551" spans="12:67" x14ac:dyDescent="0.2">
      <c r="L551" s="119"/>
      <c r="M551" s="119"/>
      <c r="N551" s="119"/>
      <c r="O551" s="119"/>
      <c r="P551" s="119"/>
      <c r="Q551" s="119"/>
      <c r="R551" s="119"/>
      <c r="S551" s="119"/>
      <c r="T551" s="119"/>
      <c r="U551" s="119"/>
      <c r="V551" s="119"/>
      <c r="W551" s="119"/>
      <c r="X551" s="119"/>
      <c r="Y551" s="119"/>
      <c r="Z551" s="119"/>
      <c r="AA551" s="119"/>
      <c r="AB551" s="119"/>
      <c r="AC551" s="119"/>
      <c r="AD551" s="119"/>
      <c r="AE551" s="119"/>
      <c r="AF551" s="119"/>
      <c r="AG551" s="119"/>
      <c r="AH551" s="119"/>
      <c r="AI551" s="119"/>
      <c r="AJ551" s="119"/>
      <c r="AK551" s="119"/>
      <c r="AL551" s="119"/>
      <c r="AM551" s="119"/>
      <c r="AN551" s="119"/>
      <c r="AO551" s="119"/>
      <c r="AP551" s="119"/>
      <c r="AQ551" s="119"/>
      <c r="AR551" s="119"/>
      <c r="AS551" s="119"/>
      <c r="AT551" s="119"/>
      <c r="AU551" s="119"/>
      <c r="AV551" s="119"/>
      <c r="AW551" s="119"/>
      <c r="AX551" s="119"/>
      <c r="AY551" s="119"/>
      <c r="AZ551" s="119"/>
      <c r="BA551" s="119"/>
      <c r="BB551" s="119"/>
      <c r="BC551" s="119"/>
      <c r="BD551" s="119"/>
      <c r="BE551" s="119"/>
      <c r="BF551" s="119"/>
      <c r="BG551" s="119"/>
      <c r="BH551" s="119"/>
      <c r="BI551" s="119"/>
      <c r="BJ551" s="119"/>
      <c r="BK551" s="119"/>
      <c r="BL551" s="119"/>
      <c r="BM551" s="119"/>
      <c r="BN551" s="119"/>
      <c r="BO551" s="119"/>
    </row>
    <row r="552" spans="12:67" x14ac:dyDescent="0.2">
      <c r="L552" s="119"/>
      <c r="M552" s="119"/>
      <c r="N552" s="119"/>
      <c r="O552" s="119"/>
      <c r="P552" s="119"/>
      <c r="Q552" s="119"/>
      <c r="R552" s="119"/>
      <c r="S552" s="119"/>
      <c r="T552" s="119"/>
      <c r="U552" s="119"/>
      <c r="V552" s="119"/>
      <c r="W552" s="119"/>
      <c r="X552" s="119"/>
      <c r="Y552" s="119"/>
      <c r="Z552" s="119"/>
      <c r="AA552" s="119"/>
      <c r="AB552" s="119"/>
      <c r="AC552" s="119"/>
      <c r="AD552" s="119"/>
      <c r="AE552" s="119"/>
      <c r="AF552" s="119"/>
      <c r="AG552" s="119"/>
      <c r="AH552" s="119"/>
      <c r="AI552" s="119"/>
      <c r="AJ552" s="119"/>
      <c r="AK552" s="119"/>
      <c r="AL552" s="119"/>
      <c r="AM552" s="119"/>
      <c r="AN552" s="119"/>
      <c r="AO552" s="119"/>
      <c r="AP552" s="119"/>
      <c r="AQ552" s="119"/>
      <c r="AR552" s="119"/>
      <c r="AS552" s="119"/>
      <c r="AT552" s="119"/>
      <c r="AU552" s="119"/>
      <c r="AV552" s="119"/>
      <c r="AW552" s="119"/>
      <c r="AX552" s="119"/>
      <c r="AY552" s="119"/>
      <c r="AZ552" s="119"/>
      <c r="BA552" s="119"/>
      <c r="BB552" s="119"/>
      <c r="BC552" s="119"/>
      <c r="BD552" s="119"/>
      <c r="BE552" s="119"/>
      <c r="BF552" s="119"/>
      <c r="BG552" s="119"/>
      <c r="BH552" s="119"/>
      <c r="BI552" s="119"/>
      <c r="BJ552" s="119"/>
      <c r="BK552" s="119"/>
      <c r="BL552" s="119"/>
      <c r="BM552" s="119"/>
      <c r="BN552" s="119"/>
      <c r="BO552" s="119"/>
    </row>
    <row r="553" spans="12:67" x14ac:dyDescent="0.2">
      <c r="L553" s="119"/>
      <c r="M553" s="119"/>
      <c r="N553" s="119"/>
      <c r="O553" s="119"/>
      <c r="P553" s="119"/>
      <c r="Q553" s="119"/>
      <c r="R553" s="119"/>
      <c r="S553" s="119"/>
      <c r="T553" s="119"/>
      <c r="U553" s="119"/>
      <c r="V553" s="119"/>
      <c r="W553" s="119"/>
      <c r="X553" s="119"/>
      <c r="Y553" s="119"/>
      <c r="Z553" s="119"/>
      <c r="AA553" s="119"/>
      <c r="AB553" s="119"/>
      <c r="AC553" s="119"/>
      <c r="AD553" s="119"/>
      <c r="AE553" s="119"/>
      <c r="AF553" s="119"/>
      <c r="AG553" s="119"/>
      <c r="AH553" s="119"/>
      <c r="AI553" s="119"/>
      <c r="AJ553" s="119"/>
      <c r="AK553" s="119"/>
      <c r="AL553" s="119"/>
      <c r="AM553" s="119"/>
      <c r="AN553" s="119"/>
      <c r="AO553" s="119"/>
      <c r="AP553" s="119"/>
      <c r="AQ553" s="119"/>
      <c r="AR553" s="119"/>
      <c r="AS553" s="119"/>
      <c r="AT553" s="119"/>
      <c r="AU553" s="119"/>
      <c r="AV553" s="119"/>
      <c r="AW553" s="119"/>
      <c r="AX553" s="119"/>
      <c r="AY553" s="119"/>
      <c r="AZ553" s="119"/>
      <c r="BA553" s="119"/>
      <c r="BB553" s="119"/>
      <c r="BC553" s="119"/>
      <c r="BD553" s="119"/>
      <c r="BE553" s="119"/>
      <c r="BF553" s="119"/>
      <c r="BG553" s="119"/>
      <c r="BH553" s="119"/>
      <c r="BI553" s="119"/>
      <c r="BJ553" s="119"/>
      <c r="BK553" s="119"/>
      <c r="BL553" s="119"/>
      <c r="BM553" s="119"/>
      <c r="BN553" s="119"/>
      <c r="BO553" s="119"/>
    </row>
    <row r="554" spans="12:67" x14ac:dyDescent="0.2">
      <c r="L554" s="119"/>
      <c r="M554" s="119"/>
      <c r="N554" s="119"/>
      <c r="O554" s="119"/>
      <c r="P554" s="119"/>
      <c r="Q554" s="119"/>
      <c r="R554" s="119"/>
      <c r="S554" s="119"/>
      <c r="T554" s="119"/>
      <c r="U554" s="119"/>
      <c r="V554" s="119"/>
      <c r="W554" s="119"/>
      <c r="X554" s="119"/>
      <c r="Y554" s="119"/>
      <c r="Z554" s="119"/>
      <c r="AA554" s="119"/>
      <c r="AB554" s="119"/>
      <c r="AC554" s="119"/>
      <c r="AD554" s="119"/>
      <c r="AE554" s="119"/>
      <c r="AF554" s="119"/>
      <c r="AG554" s="119"/>
      <c r="AH554" s="119"/>
      <c r="AI554" s="119"/>
      <c r="AJ554" s="119"/>
      <c r="AK554" s="119"/>
      <c r="AL554" s="119"/>
      <c r="AM554" s="119"/>
      <c r="AN554" s="119"/>
      <c r="AO554" s="119"/>
      <c r="AP554" s="119"/>
      <c r="AQ554" s="119"/>
      <c r="AR554" s="119"/>
      <c r="AS554" s="119"/>
      <c r="AT554" s="119"/>
      <c r="AU554" s="119"/>
      <c r="AV554" s="119"/>
      <c r="AW554" s="119"/>
      <c r="AX554" s="119"/>
      <c r="AY554" s="119"/>
      <c r="AZ554" s="119"/>
      <c r="BA554" s="119"/>
      <c r="BB554" s="119"/>
      <c r="BC554" s="119"/>
      <c r="BD554" s="119"/>
      <c r="BE554" s="119"/>
      <c r="BF554" s="119"/>
      <c r="BG554" s="119"/>
      <c r="BH554" s="119"/>
      <c r="BI554" s="119"/>
      <c r="BJ554" s="119"/>
      <c r="BK554" s="119"/>
      <c r="BL554" s="119"/>
      <c r="BM554" s="119"/>
      <c r="BN554" s="119"/>
      <c r="BO554" s="119"/>
    </row>
    <row r="555" spans="12:67" x14ac:dyDescent="0.2">
      <c r="L555" s="119"/>
      <c r="M555" s="119"/>
      <c r="N555" s="119"/>
      <c r="O555" s="119"/>
      <c r="P555" s="119"/>
      <c r="Q555" s="119"/>
      <c r="R555" s="119"/>
      <c r="S555" s="119"/>
      <c r="T555" s="119"/>
      <c r="U555" s="119"/>
      <c r="V555" s="119"/>
      <c r="W555" s="119"/>
      <c r="X555" s="119"/>
      <c r="Y555" s="119"/>
      <c r="Z555" s="119"/>
      <c r="AA555" s="119"/>
      <c r="AB555" s="119"/>
      <c r="AC555" s="119"/>
      <c r="AD555" s="119"/>
      <c r="AE555" s="119"/>
      <c r="AF555" s="119"/>
      <c r="AG555" s="119"/>
      <c r="AH555" s="119"/>
      <c r="AI555" s="119"/>
      <c r="AJ555" s="119"/>
      <c r="AK555" s="119"/>
      <c r="AL555" s="119"/>
      <c r="AM555" s="119"/>
      <c r="AN555" s="119"/>
      <c r="AO555" s="119"/>
      <c r="AP555" s="119"/>
      <c r="AQ555" s="119"/>
      <c r="AR555" s="119"/>
      <c r="AS555" s="119"/>
      <c r="AT555" s="119"/>
      <c r="AU555" s="119"/>
      <c r="AV555" s="119"/>
      <c r="AW555" s="119"/>
      <c r="AX555" s="119"/>
      <c r="AY555" s="119"/>
      <c r="AZ555" s="119"/>
      <c r="BA555" s="119"/>
      <c r="BB555" s="119"/>
      <c r="BC555" s="119"/>
      <c r="BD555" s="119"/>
      <c r="BE555" s="119"/>
      <c r="BF555" s="119"/>
      <c r="BG555" s="119"/>
      <c r="BH555" s="119"/>
      <c r="BI555" s="119"/>
      <c r="BJ555" s="119"/>
      <c r="BK555" s="119"/>
      <c r="BL555" s="119"/>
      <c r="BM555" s="119"/>
      <c r="BN555" s="119"/>
      <c r="BO555" s="119"/>
    </row>
    <row r="556" spans="12:67" x14ac:dyDescent="0.2">
      <c r="L556" s="119"/>
      <c r="M556" s="119"/>
      <c r="N556" s="119"/>
      <c r="O556" s="119"/>
      <c r="P556" s="119"/>
      <c r="Q556" s="119"/>
      <c r="R556" s="119"/>
      <c r="S556" s="119"/>
      <c r="T556" s="119"/>
      <c r="U556" s="119"/>
      <c r="V556" s="119"/>
      <c r="W556" s="119"/>
      <c r="X556" s="119"/>
      <c r="Y556" s="119"/>
      <c r="Z556" s="119"/>
      <c r="AA556" s="119"/>
      <c r="AB556" s="119"/>
      <c r="AC556" s="119"/>
      <c r="AD556" s="119"/>
      <c r="AE556" s="119"/>
      <c r="AF556" s="119"/>
      <c r="AG556" s="119"/>
      <c r="AH556" s="119"/>
      <c r="AI556" s="119"/>
      <c r="AJ556" s="119"/>
      <c r="AK556" s="119"/>
      <c r="AL556" s="119"/>
      <c r="AM556" s="119"/>
      <c r="AN556" s="119"/>
      <c r="AO556" s="119"/>
      <c r="AP556" s="119"/>
      <c r="AQ556" s="119"/>
      <c r="AR556" s="119"/>
      <c r="AS556" s="119"/>
      <c r="AT556" s="119"/>
      <c r="AU556" s="119"/>
      <c r="AV556" s="119"/>
      <c r="AW556" s="119"/>
      <c r="AX556" s="119"/>
      <c r="AY556" s="119"/>
      <c r="AZ556" s="119"/>
      <c r="BA556" s="119"/>
      <c r="BB556" s="119"/>
      <c r="BC556" s="119"/>
      <c r="BD556" s="119"/>
      <c r="BE556" s="119"/>
      <c r="BF556" s="119"/>
      <c r="BG556" s="119"/>
      <c r="BH556" s="119"/>
      <c r="BI556" s="119"/>
      <c r="BJ556" s="119"/>
      <c r="BK556" s="119"/>
      <c r="BL556" s="119"/>
      <c r="BM556" s="119"/>
      <c r="BN556" s="119"/>
      <c r="BO556" s="119"/>
    </row>
    <row r="557" spans="12:67" x14ac:dyDescent="0.2">
      <c r="L557" s="119"/>
      <c r="M557" s="119"/>
      <c r="N557" s="119"/>
      <c r="O557" s="119"/>
      <c r="P557" s="119"/>
      <c r="Q557" s="119"/>
      <c r="R557" s="119"/>
      <c r="S557" s="119"/>
      <c r="T557" s="119"/>
      <c r="U557" s="119"/>
      <c r="V557" s="119"/>
      <c r="W557" s="119"/>
      <c r="X557" s="119"/>
      <c r="Y557" s="119"/>
      <c r="Z557" s="119"/>
      <c r="AA557" s="119"/>
      <c r="AB557" s="119"/>
      <c r="AC557" s="119"/>
      <c r="AD557" s="119"/>
      <c r="AE557" s="119"/>
      <c r="AF557" s="119"/>
      <c r="AG557" s="119"/>
      <c r="AH557" s="119"/>
      <c r="AI557" s="119"/>
      <c r="AJ557" s="119"/>
      <c r="AK557" s="119"/>
      <c r="AL557" s="119"/>
      <c r="AM557" s="119"/>
      <c r="AN557" s="119"/>
      <c r="AO557" s="119"/>
      <c r="AP557" s="119"/>
      <c r="AQ557" s="119"/>
      <c r="AR557" s="119"/>
      <c r="AS557" s="119"/>
      <c r="AT557" s="119"/>
      <c r="AU557" s="119"/>
      <c r="AV557" s="119"/>
      <c r="AW557" s="119"/>
      <c r="AX557" s="119"/>
      <c r="AY557" s="119"/>
      <c r="AZ557" s="119"/>
      <c r="BA557" s="119"/>
      <c r="BB557" s="119"/>
      <c r="BC557" s="119"/>
      <c r="BD557" s="119"/>
      <c r="BE557" s="119"/>
      <c r="BF557" s="119"/>
      <c r="BG557" s="119"/>
      <c r="BH557" s="119"/>
      <c r="BI557" s="119"/>
      <c r="BJ557" s="119"/>
      <c r="BK557" s="119"/>
      <c r="BL557" s="119"/>
      <c r="BM557" s="119"/>
      <c r="BN557" s="119"/>
      <c r="BO557" s="119"/>
    </row>
    <row r="558" spans="12:67" x14ac:dyDescent="0.2">
      <c r="L558" s="119"/>
      <c r="M558" s="119"/>
      <c r="N558" s="119"/>
      <c r="O558" s="119"/>
      <c r="P558" s="119"/>
      <c r="Q558" s="119"/>
      <c r="R558" s="119"/>
      <c r="S558" s="119"/>
      <c r="T558" s="119"/>
      <c r="U558" s="119"/>
      <c r="V558" s="119"/>
      <c r="W558" s="119"/>
      <c r="X558" s="119"/>
      <c r="Y558" s="119"/>
      <c r="Z558" s="119"/>
      <c r="AA558" s="119"/>
      <c r="AB558" s="119"/>
      <c r="AC558" s="119"/>
      <c r="AD558" s="119"/>
      <c r="AE558" s="119"/>
      <c r="AF558" s="119"/>
      <c r="AG558" s="119"/>
      <c r="AH558" s="119"/>
      <c r="AI558" s="119"/>
      <c r="AJ558" s="119"/>
      <c r="AK558" s="119"/>
      <c r="AL558" s="119"/>
      <c r="AM558" s="119"/>
      <c r="AN558" s="119"/>
      <c r="AO558" s="119"/>
      <c r="AP558" s="119"/>
      <c r="AQ558" s="119"/>
      <c r="AR558" s="119"/>
      <c r="AS558" s="119"/>
      <c r="AT558" s="119"/>
      <c r="AU558" s="119"/>
      <c r="AV558" s="119"/>
      <c r="AW558" s="119"/>
      <c r="AX558" s="119"/>
      <c r="AY558" s="119"/>
      <c r="AZ558" s="119"/>
      <c r="BA558" s="119"/>
      <c r="BB558" s="119"/>
      <c r="BC558" s="119"/>
      <c r="BD558" s="119"/>
      <c r="BE558" s="119"/>
      <c r="BF558" s="119"/>
      <c r="BG558" s="119"/>
      <c r="BH558" s="119"/>
      <c r="BI558" s="119"/>
      <c r="BJ558" s="119"/>
      <c r="BK558" s="119"/>
      <c r="BL558" s="119"/>
      <c r="BM558" s="119"/>
      <c r="BN558" s="119"/>
      <c r="BO558" s="119"/>
    </row>
    <row r="559" spans="12:67" x14ac:dyDescent="0.2">
      <c r="L559" s="119"/>
      <c r="M559" s="119"/>
      <c r="N559" s="119"/>
      <c r="O559" s="119"/>
      <c r="P559" s="119"/>
      <c r="Q559" s="119"/>
      <c r="R559" s="119"/>
      <c r="S559" s="119"/>
      <c r="T559" s="119"/>
      <c r="U559" s="119"/>
      <c r="V559" s="119"/>
      <c r="W559" s="119"/>
      <c r="X559" s="119"/>
      <c r="Y559" s="119"/>
      <c r="Z559" s="119"/>
      <c r="AA559" s="119"/>
      <c r="AB559" s="119"/>
      <c r="AC559" s="119"/>
      <c r="AD559" s="119"/>
      <c r="AE559" s="119"/>
      <c r="AF559" s="119"/>
      <c r="AG559" s="119"/>
      <c r="AH559" s="119"/>
      <c r="AI559" s="119"/>
      <c r="AJ559" s="119"/>
      <c r="AK559" s="119"/>
      <c r="AL559" s="119"/>
      <c r="AM559" s="119"/>
      <c r="AN559" s="119"/>
      <c r="AO559" s="119"/>
      <c r="AP559" s="119"/>
      <c r="AQ559" s="119"/>
      <c r="AR559" s="119"/>
      <c r="AS559" s="119"/>
      <c r="AT559" s="119"/>
      <c r="AU559" s="119"/>
      <c r="AV559" s="119"/>
      <c r="AW559" s="119"/>
      <c r="AX559" s="119"/>
      <c r="AY559" s="119"/>
      <c r="AZ559" s="119"/>
      <c r="BA559" s="119"/>
      <c r="BB559" s="119"/>
      <c r="BC559" s="119"/>
      <c r="BD559" s="119"/>
      <c r="BE559" s="119"/>
      <c r="BF559" s="119"/>
      <c r="BG559" s="119"/>
      <c r="BH559" s="119"/>
      <c r="BI559" s="119"/>
      <c r="BJ559" s="119"/>
      <c r="BK559" s="119"/>
      <c r="BL559" s="119"/>
      <c r="BM559" s="119"/>
      <c r="BN559" s="119"/>
      <c r="BO559" s="119"/>
    </row>
    <row r="560" spans="12:67" x14ac:dyDescent="0.2">
      <c r="L560" s="119"/>
      <c r="M560" s="119"/>
      <c r="N560" s="119"/>
      <c r="O560" s="119"/>
      <c r="P560" s="119"/>
      <c r="Q560" s="119"/>
      <c r="R560" s="119"/>
      <c r="S560" s="119"/>
      <c r="T560" s="119"/>
      <c r="U560" s="119"/>
      <c r="V560" s="119"/>
      <c r="W560" s="119"/>
      <c r="X560" s="119"/>
      <c r="Y560" s="119"/>
      <c r="Z560" s="119"/>
      <c r="AA560" s="119"/>
      <c r="AB560" s="119"/>
      <c r="AC560" s="119"/>
      <c r="AD560" s="119"/>
      <c r="AE560" s="119"/>
      <c r="AF560" s="119"/>
      <c r="AG560" s="119"/>
      <c r="AH560" s="119"/>
      <c r="AI560" s="119"/>
      <c r="AJ560" s="119"/>
      <c r="AK560" s="119"/>
      <c r="AL560" s="119"/>
      <c r="AM560" s="119"/>
      <c r="AN560" s="119"/>
      <c r="AO560" s="119"/>
      <c r="AP560" s="119"/>
      <c r="AQ560" s="119"/>
      <c r="AR560" s="119"/>
      <c r="AS560" s="119"/>
      <c r="AT560" s="119"/>
      <c r="AU560" s="119"/>
      <c r="AV560" s="119"/>
      <c r="AW560" s="119"/>
      <c r="AX560" s="119"/>
      <c r="AY560" s="119"/>
      <c r="AZ560" s="119"/>
      <c r="BA560" s="119"/>
      <c r="BB560" s="119"/>
      <c r="BC560" s="119"/>
      <c r="BD560" s="119"/>
      <c r="BE560" s="119"/>
      <c r="BF560" s="119"/>
      <c r="BG560" s="119"/>
      <c r="BH560" s="119"/>
      <c r="BI560" s="119"/>
      <c r="BJ560" s="119"/>
      <c r="BK560" s="119"/>
      <c r="BL560" s="119"/>
      <c r="BM560" s="119"/>
      <c r="BN560" s="119"/>
      <c r="BO560" s="119"/>
    </row>
    <row r="561" spans="12:67" x14ac:dyDescent="0.2">
      <c r="L561" s="119"/>
      <c r="M561" s="119"/>
      <c r="N561" s="119"/>
      <c r="O561" s="119"/>
      <c r="P561" s="119"/>
      <c r="Q561" s="119"/>
      <c r="R561" s="119"/>
      <c r="S561" s="119"/>
      <c r="T561" s="119"/>
      <c r="U561" s="119"/>
      <c r="V561" s="119"/>
      <c r="W561" s="119"/>
      <c r="X561" s="119"/>
      <c r="Y561" s="119"/>
      <c r="Z561" s="119"/>
      <c r="AA561" s="119"/>
      <c r="AB561" s="119"/>
      <c r="AC561" s="119"/>
      <c r="AD561" s="119"/>
      <c r="AE561" s="119"/>
      <c r="AF561" s="119"/>
      <c r="AG561" s="119"/>
      <c r="AH561" s="119"/>
      <c r="AI561" s="119"/>
      <c r="AJ561" s="119"/>
      <c r="AK561" s="119"/>
      <c r="AL561" s="119"/>
      <c r="AM561" s="119"/>
      <c r="AN561" s="119"/>
      <c r="AO561" s="119"/>
      <c r="AP561" s="119"/>
      <c r="AQ561" s="119"/>
      <c r="AR561" s="119"/>
      <c r="AS561" s="119"/>
      <c r="AT561" s="119"/>
      <c r="AU561" s="119"/>
      <c r="AV561" s="119"/>
      <c r="AW561" s="119"/>
      <c r="AX561" s="119"/>
      <c r="AY561" s="119"/>
      <c r="AZ561" s="119"/>
      <c r="BA561" s="119"/>
      <c r="BB561" s="119"/>
      <c r="BC561" s="119"/>
      <c r="BD561" s="119"/>
      <c r="BE561" s="119"/>
      <c r="BF561" s="119"/>
      <c r="BG561" s="119"/>
      <c r="BH561" s="119"/>
      <c r="BI561" s="119"/>
      <c r="BJ561" s="119"/>
      <c r="BK561" s="119"/>
      <c r="BL561" s="119"/>
      <c r="BM561" s="119"/>
      <c r="BN561" s="119"/>
      <c r="BO561" s="119"/>
    </row>
    <row r="562" spans="12:67" x14ac:dyDescent="0.2">
      <c r="L562" s="119"/>
      <c r="M562" s="119"/>
      <c r="N562" s="119"/>
      <c r="O562" s="119"/>
      <c r="P562" s="119"/>
      <c r="Q562" s="119"/>
      <c r="R562" s="119"/>
      <c r="S562" s="119"/>
      <c r="T562" s="119"/>
      <c r="U562" s="119"/>
      <c r="V562" s="119"/>
      <c r="W562" s="119"/>
      <c r="X562" s="119"/>
      <c r="Y562" s="119"/>
      <c r="Z562" s="119"/>
      <c r="AA562" s="119"/>
      <c r="AB562" s="119"/>
      <c r="AC562" s="119"/>
      <c r="AD562" s="119"/>
      <c r="AE562" s="119"/>
      <c r="AF562" s="119"/>
      <c r="AG562" s="119"/>
      <c r="AH562" s="119"/>
      <c r="AI562" s="119"/>
      <c r="AJ562" s="119"/>
      <c r="AK562" s="119"/>
      <c r="AL562" s="119"/>
      <c r="AM562" s="119"/>
      <c r="AN562" s="119"/>
      <c r="AO562" s="119"/>
      <c r="AP562" s="119"/>
      <c r="AQ562" s="119"/>
      <c r="AR562" s="119"/>
      <c r="AS562" s="119"/>
      <c r="AT562" s="119"/>
      <c r="AU562" s="119"/>
      <c r="AV562" s="119"/>
      <c r="AW562" s="119"/>
      <c r="AX562" s="119"/>
      <c r="AY562" s="119"/>
      <c r="AZ562" s="119"/>
      <c r="BA562" s="119"/>
      <c r="BB562" s="119"/>
      <c r="BC562" s="119"/>
      <c r="BD562" s="119"/>
      <c r="BE562" s="119"/>
      <c r="BF562" s="119"/>
      <c r="BG562" s="119"/>
      <c r="BH562" s="119"/>
      <c r="BI562" s="119"/>
      <c r="BJ562" s="119"/>
      <c r="BK562" s="119"/>
      <c r="BL562" s="119"/>
      <c r="BM562" s="119"/>
      <c r="BN562" s="119"/>
      <c r="BO562" s="119"/>
    </row>
    <row r="563" spans="12:67" x14ac:dyDescent="0.2">
      <c r="L563" s="119"/>
      <c r="M563" s="119"/>
      <c r="N563" s="119"/>
      <c r="O563" s="119"/>
      <c r="P563" s="119"/>
      <c r="Q563" s="119"/>
      <c r="R563" s="119"/>
      <c r="S563" s="119"/>
      <c r="T563" s="119"/>
      <c r="U563" s="119"/>
      <c r="V563" s="119"/>
      <c r="W563" s="119"/>
      <c r="X563" s="119"/>
      <c r="Y563" s="119"/>
      <c r="Z563" s="119"/>
      <c r="AA563" s="119"/>
      <c r="AB563" s="119"/>
      <c r="AC563" s="119"/>
      <c r="AD563" s="119"/>
      <c r="AE563" s="119"/>
      <c r="AF563" s="119"/>
      <c r="AG563" s="119"/>
      <c r="AH563" s="119"/>
      <c r="AI563" s="119"/>
      <c r="AJ563" s="119"/>
      <c r="AK563" s="119"/>
      <c r="AL563" s="119"/>
      <c r="AM563" s="119"/>
      <c r="AN563" s="119"/>
      <c r="AO563" s="119"/>
      <c r="AP563" s="119"/>
      <c r="AQ563" s="119"/>
      <c r="AR563" s="119"/>
      <c r="AS563" s="119"/>
      <c r="AT563" s="119"/>
      <c r="AU563" s="119"/>
      <c r="AV563" s="119"/>
      <c r="AW563" s="119"/>
      <c r="AX563" s="119"/>
      <c r="AY563" s="119"/>
      <c r="AZ563" s="119"/>
      <c r="BA563" s="119"/>
      <c r="BB563" s="119"/>
      <c r="BC563" s="119"/>
      <c r="BD563" s="119"/>
      <c r="BE563" s="119"/>
      <c r="BF563" s="119"/>
      <c r="BG563" s="119"/>
      <c r="BH563" s="119"/>
      <c r="BI563" s="119"/>
      <c r="BJ563" s="119"/>
      <c r="BK563" s="119"/>
      <c r="BL563" s="119"/>
      <c r="BM563" s="119"/>
      <c r="BN563" s="119"/>
      <c r="BO563" s="119"/>
    </row>
    <row r="564" spans="12:67" x14ac:dyDescent="0.2">
      <c r="L564" s="119"/>
      <c r="M564" s="119"/>
      <c r="N564" s="119"/>
      <c r="O564" s="119"/>
      <c r="P564" s="119"/>
      <c r="Q564" s="119"/>
      <c r="R564" s="119"/>
      <c r="S564" s="119"/>
      <c r="T564" s="119"/>
      <c r="U564" s="119"/>
      <c r="V564" s="119"/>
      <c r="W564" s="119"/>
      <c r="X564" s="119"/>
      <c r="Y564" s="119"/>
      <c r="Z564" s="119"/>
      <c r="AA564" s="119"/>
      <c r="AB564" s="119"/>
      <c r="AC564" s="119"/>
      <c r="AD564" s="119"/>
      <c r="AE564" s="119"/>
      <c r="AF564" s="119"/>
      <c r="AG564" s="119"/>
      <c r="AH564" s="119"/>
      <c r="AI564" s="119"/>
      <c r="AJ564" s="119"/>
      <c r="AK564" s="119"/>
      <c r="AL564" s="119"/>
      <c r="AM564" s="119"/>
      <c r="AN564" s="119"/>
      <c r="AO564" s="119"/>
      <c r="AP564" s="119"/>
      <c r="AQ564" s="119"/>
      <c r="AR564" s="119"/>
      <c r="AS564" s="119"/>
      <c r="AT564" s="119"/>
      <c r="AU564" s="119"/>
      <c r="AV564" s="119"/>
      <c r="AW564" s="119"/>
      <c r="AX564" s="119"/>
      <c r="AY564" s="119"/>
      <c r="AZ564" s="119"/>
      <c r="BA564" s="119"/>
      <c r="BB564" s="119"/>
      <c r="BC564" s="119"/>
      <c r="BD564" s="119"/>
      <c r="BE564" s="119"/>
      <c r="BF564" s="119"/>
      <c r="BG564" s="119"/>
      <c r="BH564" s="119"/>
      <c r="BI564" s="119"/>
      <c r="BJ564" s="119"/>
      <c r="BK564" s="119"/>
      <c r="BL564" s="119"/>
      <c r="BM564" s="119"/>
      <c r="BN564" s="119"/>
      <c r="BO564" s="119"/>
    </row>
    <row r="565" spans="12:67" x14ac:dyDescent="0.2">
      <c r="L565" s="119"/>
      <c r="M565" s="119"/>
      <c r="N565" s="119"/>
      <c r="O565" s="119"/>
      <c r="P565" s="119"/>
      <c r="Q565" s="119"/>
      <c r="R565" s="119"/>
      <c r="S565" s="119"/>
      <c r="T565" s="119"/>
      <c r="U565" s="119"/>
      <c r="V565" s="119"/>
      <c r="W565" s="119"/>
      <c r="X565" s="119"/>
      <c r="Y565" s="119"/>
      <c r="Z565" s="119"/>
      <c r="AA565" s="119"/>
      <c r="AB565" s="119"/>
      <c r="AC565" s="119"/>
      <c r="AD565" s="119"/>
      <c r="AE565" s="119"/>
      <c r="AF565" s="119"/>
      <c r="AG565" s="119"/>
      <c r="AH565" s="119"/>
      <c r="AI565" s="119"/>
      <c r="AJ565" s="119"/>
      <c r="AK565" s="119"/>
      <c r="AL565" s="119"/>
      <c r="AM565" s="119"/>
      <c r="AN565" s="119"/>
      <c r="AO565" s="119"/>
      <c r="AP565" s="119"/>
      <c r="AQ565" s="119"/>
      <c r="AR565" s="119"/>
      <c r="AS565" s="119"/>
      <c r="AT565" s="119"/>
      <c r="AU565" s="119"/>
      <c r="AV565" s="119"/>
      <c r="AW565" s="119"/>
      <c r="AX565" s="119"/>
      <c r="AY565" s="119"/>
      <c r="AZ565" s="119"/>
      <c r="BA565" s="119"/>
      <c r="BB565" s="119"/>
      <c r="BC565" s="119"/>
      <c r="BD565" s="119"/>
      <c r="BE565" s="119"/>
      <c r="BF565" s="119"/>
      <c r="BG565" s="119"/>
      <c r="BH565" s="119"/>
      <c r="BI565" s="119"/>
      <c r="BJ565" s="119"/>
      <c r="BK565" s="119"/>
      <c r="BL565" s="119"/>
      <c r="BM565" s="119"/>
      <c r="BN565" s="119"/>
      <c r="BO565" s="119"/>
    </row>
    <row r="566" spans="12:67" x14ac:dyDescent="0.2">
      <c r="L566" s="119"/>
      <c r="M566" s="119"/>
      <c r="N566" s="119"/>
      <c r="O566" s="119"/>
      <c r="P566" s="119"/>
      <c r="Q566" s="119"/>
      <c r="R566" s="119"/>
      <c r="S566" s="119"/>
      <c r="T566" s="119"/>
      <c r="U566" s="119"/>
      <c r="V566" s="119"/>
      <c r="W566" s="119"/>
      <c r="X566" s="119"/>
      <c r="Y566" s="119"/>
      <c r="Z566" s="119"/>
      <c r="AA566" s="119"/>
      <c r="AB566" s="119"/>
      <c r="AC566" s="119"/>
      <c r="AD566" s="119"/>
      <c r="AE566" s="119"/>
      <c r="AF566" s="119"/>
      <c r="AG566" s="119"/>
      <c r="AH566" s="119"/>
      <c r="AI566" s="119"/>
      <c r="AJ566" s="119"/>
      <c r="AK566" s="119"/>
      <c r="AL566" s="119"/>
      <c r="AM566" s="119"/>
      <c r="AN566" s="119"/>
      <c r="AO566" s="119"/>
      <c r="AP566" s="119"/>
      <c r="AQ566" s="119"/>
      <c r="AR566" s="119"/>
      <c r="AS566" s="119"/>
      <c r="AT566" s="119"/>
      <c r="AU566" s="119"/>
      <c r="AV566" s="119"/>
      <c r="AW566" s="119"/>
      <c r="AX566" s="119"/>
      <c r="AY566" s="119"/>
      <c r="AZ566" s="119"/>
      <c r="BA566" s="119"/>
      <c r="BB566" s="119"/>
      <c r="BC566" s="119"/>
      <c r="BD566" s="119"/>
      <c r="BE566" s="119"/>
      <c r="BF566" s="119"/>
      <c r="BG566" s="119"/>
      <c r="BH566" s="119"/>
      <c r="BI566" s="119"/>
      <c r="BJ566" s="119"/>
      <c r="BK566" s="119"/>
      <c r="BL566" s="119"/>
      <c r="BM566" s="119"/>
      <c r="BN566" s="119"/>
      <c r="BO566" s="119"/>
    </row>
    <row r="567" spans="12:67" x14ac:dyDescent="0.2">
      <c r="L567" s="119"/>
      <c r="M567" s="119"/>
      <c r="N567" s="119"/>
      <c r="O567" s="119"/>
      <c r="P567" s="119"/>
      <c r="Q567" s="119"/>
      <c r="R567" s="119"/>
      <c r="S567" s="119"/>
      <c r="T567" s="119"/>
      <c r="U567" s="119"/>
      <c r="V567" s="119"/>
      <c r="W567" s="119"/>
      <c r="X567" s="119"/>
      <c r="Y567" s="119"/>
      <c r="Z567" s="119"/>
      <c r="AA567" s="119"/>
      <c r="AB567" s="119"/>
      <c r="AC567" s="119"/>
      <c r="AD567" s="119"/>
      <c r="AE567" s="119"/>
      <c r="AF567" s="119"/>
      <c r="AG567" s="119"/>
      <c r="AH567" s="119"/>
      <c r="AI567" s="119"/>
      <c r="AJ567" s="119"/>
      <c r="AK567" s="119"/>
      <c r="AL567" s="119"/>
      <c r="AM567" s="119"/>
      <c r="AN567" s="119"/>
      <c r="AO567" s="119"/>
      <c r="AP567" s="119"/>
      <c r="AQ567" s="119"/>
      <c r="AR567" s="119"/>
      <c r="AS567" s="119"/>
      <c r="AT567" s="119"/>
      <c r="AU567" s="119"/>
      <c r="AV567" s="119"/>
      <c r="AW567" s="119"/>
      <c r="AX567" s="119"/>
      <c r="AY567" s="119"/>
      <c r="AZ567" s="119"/>
      <c r="BA567" s="119"/>
      <c r="BB567" s="119"/>
      <c r="BC567" s="119"/>
      <c r="BD567" s="119"/>
      <c r="BE567" s="119"/>
      <c r="BF567" s="119"/>
      <c r="BG567" s="119"/>
      <c r="BH567" s="119"/>
      <c r="BI567" s="119"/>
      <c r="BJ567" s="119"/>
      <c r="BK567" s="119"/>
      <c r="BL567" s="119"/>
      <c r="BM567" s="119"/>
      <c r="BN567" s="119"/>
      <c r="BO567" s="119"/>
    </row>
    <row r="568" spans="12:67" x14ac:dyDescent="0.2">
      <c r="L568" s="119"/>
      <c r="M568" s="119"/>
      <c r="N568" s="119"/>
      <c r="O568" s="119"/>
      <c r="P568" s="119"/>
      <c r="Q568" s="119"/>
      <c r="R568" s="119"/>
      <c r="S568" s="119"/>
      <c r="T568" s="119"/>
      <c r="U568" s="119"/>
      <c r="V568" s="119"/>
      <c r="W568" s="119"/>
      <c r="X568" s="119"/>
      <c r="Y568" s="119"/>
      <c r="Z568" s="119"/>
      <c r="AA568" s="119"/>
      <c r="AB568" s="119"/>
      <c r="AC568" s="119"/>
      <c r="AD568" s="119"/>
      <c r="AE568" s="119"/>
      <c r="AF568" s="119"/>
      <c r="AG568" s="119"/>
      <c r="AH568" s="119"/>
      <c r="AI568" s="119"/>
      <c r="AJ568" s="119"/>
      <c r="AK568" s="119"/>
      <c r="AL568" s="119"/>
      <c r="AM568" s="119"/>
      <c r="AN568" s="119"/>
      <c r="AO568" s="119"/>
      <c r="AP568" s="119"/>
      <c r="AQ568" s="119"/>
      <c r="AR568" s="119"/>
      <c r="AS568" s="119"/>
      <c r="AT568" s="119"/>
      <c r="AU568" s="119"/>
      <c r="AV568" s="119"/>
      <c r="AW568" s="119"/>
      <c r="AX568" s="119"/>
      <c r="AY568" s="119"/>
      <c r="AZ568" s="119"/>
      <c r="BA568" s="119"/>
      <c r="BB568" s="119"/>
      <c r="BC568" s="119"/>
      <c r="BD568" s="119"/>
      <c r="BE568" s="119"/>
      <c r="BF568" s="119"/>
      <c r="BG568" s="119"/>
      <c r="BH568" s="119"/>
      <c r="BI568" s="119"/>
      <c r="BJ568" s="119"/>
      <c r="BK568" s="119"/>
      <c r="BL568" s="119"/>
      <c r="BM568" s="119"/>
      <c r="BN568" s="119"/>
      <c r="BO568" s="119"/>
    </row>
    <row r="569" spans="12:67" x14ac:dyDescent="0.2">
      <c r="L569" s="119"/>
      <c r="M569" s="119"/>
      <c r="N569" s="119"/>
      <c r="O569" s="119"/>
      <c r="P569" s="119"/>
      <c r="Q569" s="119"/>
      <c r="R569" s="119"/>
      <c r="S569" s="119"/>
      <c r="T569" s="119"/>
      <c r="U569" s="119"/>
      <c r="V569" s="119"/>
      <c r="W569" s="119"/>
      <c r="X569" s="119"/>
      <c r="Y569" s="119"/>
      <c r="Z569" s="119"/>
      <c r="AA569" s="119"/>
      <c r="AB569" s="119"/>
      <c r="AC569" s="119"/>
      <c r="AD569" s="119"/>
      <c r="AE569" s="119"/>
      <c r="AF569" s="119"/>
      <c r="AG569" s="119"/>
      <c r="AH569" s="119"/>
      <c r="AI569" s="119"/>
      <c r="AJ569" s="119"/>
      <c r="AK569" s="119"/>
      <c r="AL569" s="119"/>
      <c r="AM569" s="119"/>
      <c r="AN569" s="119"/>
      <c r="AO569" s="119"/>
      <c r="AP569" s="119"/>
      <c r="AQ569" s="119"/>
      <c r="AR569" s="119"/>
      <c r="AS569" s="119"/>
      <c r="AT569" s="119"/>
      <c r="AU569" s="119"/>
      <c r="AV569" s="119"/>
      <c r="AW569" s="119"/>
      <c r="AX569" s="119"/>
      <c r="AY569" s="119"/>
      <c r="AZ569" s="119"/>
      <c r="BA569" s="119"/>
      <c r="BB569" s="119"/>
      <c r="BC569" s="119"/>
      <c r="BD569" s="119"/>
      <c r="BE569" s="119"/>
      <c r="BF569" s="119"/>
      <c r="BG569" s="119"/>
      <c r="BH569" s="119"/>
      <c r="BI569" s="119"/>
      <c r="BJ569" s="119"/>
      <c r="BK569" s="119"/>
      <c r="BL569" s="119"/>
      <c r="BM569" s="119"/>
      <c r="BN569" s="119"/>
      <c r="BO569" s="119"/>
    </row>
    <row r="570" spans="12:67" x14ac:dyDescent="0.2">
      <c r="L570" s="119"/>
      <c r="M570" s="119"/>
      <c r="N570" s="119"/>
      <c r="O570" s="119"/>
      <c r="P570" s="119"/>
      <c r="Q570" s="119"/>
      <c r="R570" s="119"/>
      <c r="S570" s="119"/>
      <c r="T570" s="119"/>
      <c r="U570" s="119"/>
      <c r="V570" s="119"/>
      <c r="W570" s="119"/>
      <c r="X570" s="119"/>
      <c r="Y570" s="119"/>
      <c r="Z570" s="119"/>
      <c r="AA570" s="119"/>
      <c r="AB570" s="119"/>
      <c r="AC570" s="119"/>
      <c r="AD570" s="119"/>
      <c r="AE570" s="119"/>
      <c r="AF570" s="119"/>
      <c r="AG570" s="119"/>
      <c r="AH570" s="119"/>
      <c r="AI570" s="119"/>
      <c r="AJ570" s="119"/>
      <c r="AK570" s="119"/>
      <c r="AL570" s="119"/>
      <c r="AM570" s="119"/>
      <c r="AN570" s="119"/>
      <c r="AO570" s="119"/>
      <c r="AP570" s="119"/>
      <c r="AQ570" s="119"/>
      <c r="AR570" s="119"/>
      <c r="AS570" s="119"/>
      <c r="AT570" s="119"/>
      <c r="AU570" s="119"/>
      <c r="AV570" s="119"/>
      <c r="AW570" s="119"/>
      <c r="AX570" s="119"/>
      <c r="AY570" s="119"/>
      <c r="AZ570" s="119"/>
      <c r="BA570" s="119"/>
      <c r="BB570" s="119"/>
      <c r="BC570" s="119"/>
      <c r="BD570" s="119"/>
      <c r="BE570" s="119"/>
      <c r="BF570" s="119"/>
      <c r="BG570" s="119"/>
      <c r="BH570" s="119"/>
      <c r="BI570" s="119"/>
      <c r="BJ570" s="119"/>
      <c r="BK570" s="119"/>
      <c r="BL570" s="119"/>
      <c r="BM570" s="119"/>
      <c r="BN570" s="119"/>
      <c r="BO570" s="119"/>
    </row>
    <row r="571" spans="12:67" x14ac:dyDescent="0.2">
      <c r="L571" s="119"/>
      <c r="M571" s="119"/>
      <c r="N571" s="119"/>
      <c r="O571" s="119"/>
      <c r="P571" s="119"/>
      <c r="Q571" s="119"/>
      <c r="R571" s="119"/>
      <c r="S571" s="119"/>
      <c r="T571" s="119"/>
      <c r="U571" s="119"/>
      <c r="V571" s="119"/>
      <c r="W571" s="119"/>
      <c r="X571" s="119"/>
      <c r="Y571" s="119"/>
      <c r="Z571" s="119"/>
      <c r="AA571" s="119"/>
      <c r="AB571" s="119"/>
      <c r="AC571" s="119"/>
      <c r="AD571" s="119"/>
      <c r="AE571" s="119"/>
      <c r="AF571" s="119"/>
      <c r="AG571" s="119"/>
      <c r="AH571" s="119"/>
      <c r="AI571" s="119"/>
      <c r="AJ571" s="119"/>
      <c r="AK571" s="119"/>
      <c r="AL571" s="119"/>
      <c r="AM571" s="119"/>
      <c r="AN571" s="119"/>
      <c r="AO571" s="119"/>
      <c r="AP571" s="119"/>
      <c r="AQ571" s="119"/>
      <c r="AR571" s="119"/>
      <c r="AS571" s="119"/>
      <c r="AT571" s="119"/>
      <c r="AU571" s="119"/>
      <c r="AV571" s="119"/>
      <c r="AW571" s="119"/>
      <c r="AX571" s="119"/>
      <c r="AY571" s="119"/>
      <c r="AZ571" s="119"/>
      <c r="BA571" s="119"/>
      <c r="BB571" s="119"/>
      <c r="BC571" s="119"/>
      <c r="BD571" s="119"/>
      <c r="BE571" s="119"/>
      <c r="BF571" s="119"/>
      <c r="BG571" s="119"/>
      <c r="BH571" s="119"/>
      <c r="BI571" s="119"/>
      <c r="BJ571" s="119"/>
      <c r="BK571" s="119"/>
      <c r="BL571" s="119"/>
      <c r="BM571" s="119"/>
      <c r="BN571" s="119"/>
      <c r="BO571" s="119"/>
    </row>
    <row r="572" spans="12:67" x14ac:dyDescent="0.2">
      <c r="L572" s="119"/>
      <c r="M572" s="119"/>
      <c r="N572" s="119"/>
      <c r="O572" s="119"/>
      <c r="P572" s="119"/>
      <c r="Q572" s="119"/>
      <c r="R572" s="119"/>
      <c r="S572" s="119"/>
      <c r="T572" s="119"/>
      <c r="U572" s="119"/>
      <c r="V572" s="119"/>
      <c r="W572" s="119"/>
      <c r="X572" s="119"/>
      <c r="Y572" s="119"/>
      <c r="Z572" s="119"/>
      <c r="AA572" s="119"/>
      <c r="AB572" s="119"/>
      <c r="AC572" s="119"/>
      <c r="AD572" s="119"/>
      <c r="AE572" s="119"/>
      <c r="AF572" s="119"/>
      <c r="AG572" s="119"/>
      <c r="AH572" s="119"/>
      <c r="AI572" s="119"/>
      <c r="AJ572" s="119"/>
      <c r="AK572" s="119"/>
      <c r="AL572" s="119"/>
      <c r="AM572" s="119"/>
      <c r="AN572" s="119"/>
      <c r="AO572" s="119"/>
      <c r="AP572" s="119"/>
      <c r="AQ572" s="119"/>
      <c r="AR572" s="119"/>
      <c r="AS572" s="119"/>
      <c r="AT572" s="119"/>
      <c r="AU572" s="119"/>
      <c r="AV572" s="119"/>
      <c r="AW572" s="119"/>
      <c r="AX572" s="119"/>
      <c r="AY572" s="119"/>
      <c r="AZ572" s="119"/>
      <c r="BA572" s="119"/>
      <c r="BB572" s="119"/>
      <c r="BC572" s="119"/>
      <c r="BD572" s="119"/>
      <c r="BE572" s="119"/>
      <c r="BF572" s="119"/>
      <c r="BG572" s="119"/>
      <c r="BH572" s="119"/>
      <c r="BI572" s="119"/>
      <c r="BJ572" s="119"/>
      <c r="BK572" s="119"/>
      <c r="BL572" s="119"/>
      <c r="BM572" s="119"/>
      <c r="BN572" s="119"/>
      <c r="BO572" s="119"/>
    </row>
    <row r="573" spans="12:67" x14ac:dyDescent="0.2">
      <c r="L573" s="119"/>
      <c r="M573" s="119"/>
      <c r="N573" s="119"/>
      <c r="O573" s="119"/>
      <c r="P573" s="119"/>
      <c r="Q573" s="119"/>
      <c r="R573" s="119"/>
      <c r="S573" s="119"/>
      <c r="T573" s="119"/>
      <c r="U573" s="119"/>
      <c r="V573" s="119"/>
      <c r="W573" s="119"/>
      <c r="X573" s="119"/>
      <c r="Y573" s="119"/>
      <c r="Z573" s="119"/>
      <c r="AA573" s="119"/>
      <c r="AB573" s="119"/>
      <c r="AC573" s="119"/>
      <c r="AD573" s="119"/>
      <c r="AE573" s="119"/>
      <c r="AF573" s="119"/>
      <c r="AG573" s="119"/>
      <c r="AH573" s="119"/>
      <c r="AI573" s="119"/>
      <c r="AJ573" s="119"/>
      <c r="AK573" s="119"/>
      <c r="AL573" s="119"/>
      <c r="AM573" s="119"/>
      <c r="AN573" s="119"/>
      <c r="AO573" s="119"/>
      <c r="AP573" s="119"/>
      <c r="AQ573" s="119"/>
      <c r="AR573" s="119"/>
      <c r="AS573" s="119"/>
      <c r="AT573" s="119"/>
      <c r="AU573" s="119"/>
      <c r="AV573" s="119"/>
      <c r="AW573" s="119"/>
      <c r="AX573" s="119"/>
      <c r="AY573" s="119"/>
      <c r="AZ573" s="119"/>
      <c r="BA573" s="119"/>
      <c r="BB573" s="119"/>
      <c r="BC573" s="119"/>
      <c r="BD573" s="119"/>
      <c r="BE573" s="119"/>
      <c r="BF573" s="119"/>
      <c r="BG573" s="119"/>
      <c r="BH573" s="119"/>
      <c r="BI573" s="119"/>
      <c r="BJ573" s="119"/>
      <c r="BK573" s="119"/>
      <c r="BL573" s="119"/>
      <c r="BM573" s="119"/>
      <c r="BN573" s="119"/>
      <c r="BO573" s="119"/>
    </row>
    <row r="574" spans="12:67" x14ac:dyDescent="0.2">
      <c r="L574" s="119"/>
      <c r="M574" s="119"/>
      <c r="N574" s="119"/>
      <c r="O574" s="119"/>
      <c r="P574" s="119"/>
      <c r="Q574" s="119"/>
      <c r="R574" s="119"/>
      <c r="S574" s="119"/>
      <c r="T574" s="119"/>
      <c r="U574" s="119"/>
      <c r="V574" s="119"/>
      <c r="W574" s="119"/>
      <c r="X574" s="119"/>
      <c r="Y574" s="119"/>
      <c r="Z574" s="119"/>
      <c r="AA574" s="119"/>
      <c r="AB574" s="119"/>
      <c r="AC574" s="119"/>
      <c r="AD574" s="119"/>
      <c r="AE574" s="119"/>
      <c r="AF574" s="119"/>
      <c r="AG574" s="119"/>
      <c r="AH574" s="119"/>
      <c r="AI574" s="119"/>
      <c r="AJ574" s="119"/>
      <c r="AK574" s="119"/>
      <c r="AL574" s="119"/>
      <c r="AM574" s="119"/>
      <c r="AN574" s="119"/>
      <c r="AO574" s="119"/>
      <c r="AP574" s="119"/>
      <c r="AQ574" s="119"/>
      <c r="AR574" s="119"/>
      <c r="AS574" s="119"/>
      <c r="AT574" s="119"/>
      <c r="AU574" s="119"/>
      <c r="AV574" s="119"/>
      <c r="AW574" s="119"/>
      <c r="AX574" s="119"/>
      <c r="AY574" s="119"/>
      <c r="AZ574" s="119"/>
      <c r="BA574" s="119"/>
      <c r="BB574" s="119"/>
      <c r="BC574" s="119"/>
      <c r="BD574" s="119"/>
      <c r="BE574" s="119"/>
      <c r="BF574" s="119"/>
      <c r="BG574" s="119"/>
      <c r="BH574" s="119"/>
      <c r="BI574" s="119"/>
      <c r="BJ574" s="119"/>
      <c r="BK574" s="119"/>
      <c r="BL574" s="119"/>
      <c r="BM574" s="119"/>
      <c r="BN574" s="119"/>
      <c r="BO574" s="119"/>
    </row>
    <row r="575" spans="12:67" x14ac:dyDescent="0.2">
      <c r="L575" s="119"/>
      <c r="M575" s="119"/>
      <c r="N575" s="119"/>
      <c r="O575" s="119"/>
      <c r="P575" s="119"/>
      <c r="Q575" s="119"/>
      <c r="R575" s="119"/>
      <c r="S575" s="119"/>
      <c r="T575" s="119"/>
      <c r="U575" s="119"/>
      <c r="V575" s="119"/>
      <c r="W575" s="119"/>
      <c r="X575" s="119"/>
      <c r="Y575" s="119"/>
      <c r="Z575" s="119"/>
      <c r="AA575" s="119"/>
      <c r="AB575" s="119"/>
      <c r="AC575" s="119"/>
      <c r="AD575" s="119"/>
      <c r="AE575" s="119"/>
      <c r="AF575" s="119"/>
      <c r="AG575" s="119"/>
      <c r="AH575" s="119"/>
      <c r="AI575" s="119"/>
      <c r="AJ575" s="119"/>
      <c r="AK575" s="119"/>
      <c r="AL575" s="119"/>
      <c r="AM575" s="119"/>
      <c r="AN575" s="119"/>
      <c r="AO575" s="119"/>
      <c r="AP575" s="119"/>
      <c r="AQ575" s="119"/>
      <c r="AR575" s="119"/>
      <c r="AS575" s="119"/>
      <c r="AT575" s="119"/>
      <c r="AU575" s="119"/>
      <c r="AV575" s="119"/>
      <c r="AW575" s="119"/>
      <c r="AX575" s="119"/>
      <c r="AY575" s="119"/>
      <c r="AZ575" s="119"/>
      <c r="BA575" s="119"/>
      <c r="BB575" s="119"/>
      <c r="BC575" s="119"/>
      <c r="BD575" s="119"/>
      <c r="BE575" s="119"/>
      <c r="BF575" s="119"/>
      <c r="BG575" s="119"/>
      <c r="BH575" s="119"/>
      <c r="BI575" s="119"/>
      <c r="BJ575" s="119"/>
      <c r="BK575" s="119"/>
      <c r="BL575" s="119"/>
      <c r="BM575" s="119"/>
      <c r="BN575" s="119"/>
      <c r="BO575" s="119"/>
    </row>
    <row r="576" spans="12:67" x14ac:dyDescent="0.2">
      <c r="L576" s="119"/>
      <c r="M576" s="119"/>
      <c r="N576" s="119"/>
      <c r="O576" s="119"/>
      <c r="P576" s="119"/>
      <c r="Q576" s="119"/>
      <c r="R576" s="119"/>
      <c r="S576" s="119"/>
      <c r="T576" s="119"/>
      <c r="U576" s="119"/>
      <c r="V576" s="119"/>
      <c r="W576" s="119"/>
      <c r="X576" s="119"/>
      <c r="Y576" s="119"/>
      <c r="Z576" s="119"/>
      <c r="AA576" s="119"/>
      <c r="AB576" s="119"/>
      <c r="AC576" s="119"/>
      <c r="AD576" s="119"/>
      <c r="AE576" s="119"/>
      <c r="AF576" s="119"/>
      <c r="AG576" s="119"/>
      <c r="AH576" s="119"/>
      <c r="AI576" s="119"/>
      <c r="AJ576" s="119"/>
      <c r="AK576" s="119"/>
      <c r="AL576" s="119"/>
      <c r="AM576" s="119"/>
      <c r="AN576" s="119"/>
      <c r="AO576" s="119"/>
      <c r="AP576" s="119"/>
      <c r="AQ576" s="119"/>
      <c r="AR576" s="119"/>
      <c r="AS576" s="119"/>
      <c r="AT576" s="119"/>
      <c r="AU576" s="119"/>
      <c r="AV576" s="119"/>
      <c r="AW576" s="119"/>
      <c r="AX576" s="119"/>
      <c r="AY576" s="119"/>
      <c r="AZ576" s="119"/>
      <c r="BA576" s="119"/>
      <c r="BB576" s="119"/>
      <c r="BC576" s="119"/>
      <c r="BD576" s="119"/>
      <c r="BE576" s="119"/>
      <c r="BF576" s="119"/>
      <c r="BG576" s="119"/>
      <c r="BH576" s="119"/>
      <c r="BI576" s="119"/>
      <c r="BJ576" s="119"/>
      <c r="BK576" s="119"/>
      <c r="BL576" s="119"/>
      <c r="BM576" s="119"/>
      <c r="BN576" s="119"/>
      <c r="BO576" s="119"/>
    </row>
    <row r="577" spans="12:67" x14ac:dyDescent="0.2">
      <c r="L577" s="119"/>
      <c r="M577" s="119"/>
      <c r="N577" s="119"/>
      <c r="O577" s="119"/>
      <c r="P577" s="119"/>
      <c r="Q577" s="119"/>
      <c r="R577" s="119"/>
      <c r="S577" s="119"/>
      <c r="T577" s="119"/>
      <c r="U577" s="119"/>
      <c r="V577" s="119"/>
      <c r="W577" s="119"/>
      <c r="X577" s="119"/>
      <c r="Y577" s="119"/>
      <c r="Z577" s="119"/>
      <c r="AA577" s="119"/>
      <c r="AB577" s="119"/>
      <c r="AC577" s="119"/>
      <c r="AD577" s="119"/>
      <c r="AE577" s="119"/>
      <c r="AF577" s="119"/>
      <c r="AG577" s="119"/>
      <c r="AH577" s="119"/>
      <c r="AI577" s="119"/>
      <c r="AJ577" s="119"/>
      <c r="AK577" s="119"/>
      <c r="AL577" s="119"/>
      <c r="AM577" s="119"/>
      <c r="AN577" s="119"/>
      <c r="AO577" s="119"/>
      <c r="AP577" s="119"/>
      <c r="AQ577" s="119"/>
      <c r="AR577" s="119"/>
      <c r="AS577" s="119"/>
      <c r="AT577" s="119"/>
      <c r="AU577" s="119"/>
      <c r="AV577" s="119"/>
      <c r="AW577" s="119"/>
      <c r="AX577" s="119"/>
      <c r="AY577" s="119"/>
      <c r="AZ577" s="119"/>
      <c r="BA577" s="119"/>
      <c r="BB577" s="119"/>
      <c r="BC577" s="119"/>
      <c r="BD577" s="119"/>
      <c r="BE577" s="119"/>
      <c r="BF577" s="119"/>
      <c r="BG577" s="119"/>
      <c r="BH577" s="119"/>
      <c r="BI577" s="119"/>
      <c r="BJ577" s="119"/>
      <c r="BK577" s="119"/>
      <c r="BL577" s="119"/>
      <c r="BM577" s="119"/>
      <c r="BN577" s="119"/>
      <c r="BO577" s="119"/>
    </row>
    <row r="578" spans="12:67" x14ac:dyDescent="0.2">
      <c r="L578" s="119"/>
      <c r="M578" s="119"/>
      <c r="N578" s="119"/>
      <c r="O578" s="119"/>
      <c r="P578" s="119"/>
      <c r="Q578" s="119"/>
      <c r="R578" s="119"/>
      <c r="S578" s="119"/>
      <c r="T578" s="119"/>
      <c r="U578" s="119"/>
      <c r="V578" s="119"/>
      <c r="W578" s="119"/>
      <c r="X578" s="119"/>
      <c r="Y578" s="119"/>
      <c r="Z578" s="119"/>
      <c r="AA578" s="119"/>
      <c r="AB578" s="119"/>
      <c r="AC578" s="119"/>
      <c r="AD578" s="119"/>
      <c r="AE578" s="119"/>
      <c r="AF578" s="119"/>
      <c r="AG578" s="119"/>
      <c r="AH578" s="119"/>
      <c r="AI578" s="119"/>
      <c r="AJ578" s="119"/>
      <c r="AK578" s="119"/>
      <c r="AL578" s="119"/>
      <c r="AM578" s="119"/>
      <c r="AN578" s="119"/>
      <c r="AO578" s="119"/>
      <c r="AP578" s="119"/>
      <c r="AQ578" s="119"/>
      <c r="AR578" s="119"/>
      <c r="AS578" s="119"/>
      <c r="AT578" s="119"/>
      <c r="AU578" s="119"/>
      <c r="AV578" s="119"/>
      <c r="AW578" s="119"/>
      <c r="AX578" s="119"/>
      <c r="AY578" s="119"/>
      <c r="AZ578" s="119"/>
      <c r="BA578" s="119"/>
      <c r="BB578" s="119"/>
      <c r="BC578" s="119"/>
      <c r="BD578" s="119"/>
      <c r="BE578" s="119"/>
      <c r="BF578" s="119"/>
      <c r="BG578" s="119"/>
      <c r="BH578" s="119"/>
      <c r="BI578" s="119"/>
      <c r="BJ578" s="119"/>
      <c r="BK578" s="119"/>
      <c r="BL578" s="119"/>
      <c r="BM578" s="119"/>
      <c r="BN578" s="119"/>
      <c r="BO578" s="119"/>
    </row>
    <row r="579" spans="12:67" x14ac:dyDescent="0.2">
      <c r="L579" s="119"/>
      <c r="M579" s="119"/>
      <c r="N579" s="119"/>
      <c r="O579" s="119"/>
      <c r="P579" s="119"/>
      <c r="Q579" s="119"/>
      <c r="R579" s="119"/>
      <c r="S579" s="119"/>
      <c r="T579" s="119"/>
      <c r="U579" s="119"/>
      <c r="V579" s="119"/>
      <c r="W579" s="119"/>
      <c r="X579" s="119"/>
      <c r="Y579" s="119"/>
      <c r="Z579" s="119"/>
      <c r="AA579" s="119"/>
      <c r="AB579" s="119"/>
      <c r="AC579" s="119"/>
      <c r="AD579" s="119"/>
      <c r="AE579" s="119"/>
      <c r="AF579" s="119"/>
      <c r="AG579" s="119"/>
      <c r="AH579" s="119"/>
      <c r="AI579" s="119"/>
      <c r="AJ579" s="119"/>
      <c r="AK579" s="119"/>
      <c r="AL579" s="119"/>
      <c r="AM579" s="119"/>
      <c r="AN579" s="119"/>
      <c r="AO579" s="119"/>
      <c r="AP579" s="119"/>
      <c r="AQ579" s="119"/>
      <c r="AR579" s="119"/>
      <c r="AS579" s="119"/>
      <c r="AT579" s="119"/>
      <c r="AU579" s="119"/>
      <c r="AV579" s="119"/>
      <c r="AW579" s="119"/>
      <c r="AX579" s="119"/>
      <c r="AY579" s="119"/>
      <c r="AZ579" s="119"/>
      <c r="BA579" s="119"/>
      <c r="BB579" s="119"/>
      <c r="BC579" s="119"/>
      <c r="BD579" s="119"/>
      <c r="BE579" s="119"/>
      <c r="BF579" s="119"/>
      <c r="BG579" s="119"/>
      <c r="BH579" s="119"/>
      <c r="BI579" s="119"/>
      <c r="BJ579" s="119"/>
      <c r="BK579" s="119"/>
      <c r="BL579" s="119"/>
      <c r="BM579" s="119"/>
      <c r="BN579" s="119"/>
      <c r="BO579" s="119"/>
    </row>
    <row r="580" spans="12:67" x14ac:dyDescent="0.2">
      <c r="L580" s="119"/>
      <c r="M580" s="119"/>
      <c r="N580" s="119"/>
      <c r="O580" s="119"/>
      <c r="P580" s="119"/>
      <c r="Q580" s="119"/>
      <c r="R580" s="119"/>
      <c r="S580" s="119"/>
      <c r="T580" s="119"/>
      <c r="U580" s="119"/>
      <c r="V580" s="119"/>
      <c r="W580" s="119"/>
      <c r="X580" s="119"/>
      <c r="Y580" s="119"/>
      <c r="Z580" s="119"/>
      <c r="AA580" s="119"/>
      <c r="AB580" s="119"/>
      <c r="AC580" s="119"/>
      <c r="AD580" s="119"/>
      <c r="AE580" s="119"/>
      <c r="AF580" s="119"/>
      <c r="AG580" s="119"/>
      <c r="AH580" s="119"/>
      <c r="AI580" s="119"/>
      <c r="AJ580" s="119"/>
      <c r="AK580" s="119"/>
      <c r="AL580" s="119"/>
      <c r="AM580" s="119"/>
      <c r="AN580" s="119"/>
      <c r="AO580" s="119"/>
      <c r="AP580" s="119"/>
      <c r="AQ580" s="119"/>
      <c r="AR580" s="119"/>
      <c r="AS580" s="119"/>
      <c r="AT580" s="119"/>
      <c r="AU580" s="119"/>
      <c r="AV580" s="119"/>
      <c r="AW580" s="119"/>
      <c r="AX580" s="119"/>
      <c r="AY580" s="119"/>
      <c r="AZ580" s="119"/>
      <c r="BA580" s="119"/>
      <c r="BB580" s="119"/>
      <c r="BC580" s="119"/>
      <c r="BD580" s="119"/>
      <c r="BE580" s="119"/>
      <c r="BF580" s="119"/>
      <c r="BG580" s="119"/>
      <c r="BH580" s="119"/>
      <c r="BI580" s="119"/>
      <c r="BJ580" s="119"/>
      <c r="BK580" s="119"/>
      <c r="BL580" s="119"/>
      <c r="BM580" s="119"/>
      <c r="BN580" s="119"/>
      <c r="BO580" s="119"/>
    </row>
    <row r="581" spans="12:67" x14ac:dyDescent="0.2">
      <c r="L581" s="119"/>
      <c r="M581" s="119"/>
      <c r="N581" s="119"/>
      <c r="O581" s="119"/>
      <c r="P581" s="119"/>
      <c r="Q581" s="119"/>
      <c r="R581" s="119"/>
      <c r="S581" s="119"/>
      <c r="T581" s="119"/>
      <c r="U581" s="119"/>
      <c r="V581" s="119"/>
      <c r="W581" s="119"/>
      <c r="X581" s="119"/>
      <c r="Y581" s="119"/>
      <c r="Z581" s="119"/>
      <c r="AA581" s="119"/>
      <c r="AB581" s="119"/>
      <c r="AC581" s="119"/>
      <c r="AD581" s="119"/>
      <c r="AE581" s="119"/>
      <c r="AF581" s="119"/>
      <c r="AG581" s="119"/>
      <c r="AH581" s="119"/>
      <c r="AI581" s="119"/>
      <c r="AJ581" s="119"/>
      <c r="AK581" s="119"/>
      <c r="AL581" s="119"/>
      <c r="AM581" s="119"/>
      <c r="AN581" s="119"/>
      <c r="AO581" s="119"/>
      <c r="AP581" s="119"/>
      <c r="AQ581" s="119"/>
      <c r="AR581" s="119"/>
      <c r="AS581" s="119"/>
      <c r="AT581" s="119"/>
      <c r="AU581" s="119"/>
      <c r="AV581" s="119"/>
      <c r="AW581" s="119"/>
      <c r="AX581" s="119"/>
      <c r="AY581" s="119"/>
      <c r="AZ581" s="119"/>
      <c r="BA581" s="119"/>
      <c r="BB581" s="119"/>
      <c r="BC581" s="119"/>
      <c r="BD581" s="119"/>
      <c r="BE581" s="119"/>
      <c r="BF581" s="119"/>
      <c r="BG581" s="119"/>
      <c r="BH581" s="119"/>
      <c r="BI581" s="119"/>
      <c r="BJ581" s="119"/>
      <c r="BK581" s="119"/>
      <c r="BL581" s="119"/>
      <c r="BM581" s="119"/>
      <c r="BN581" s="119"/>
      <c r="BO581" s="119"/>
    </row>
    <row r="582" spans="12:67" x14ac:dyDescent="0.2">
      <c r="L582" s="119"/>
      <c r="M582" s="119"/>
      <c r="N582" s="119"/>
      <c r="O582" s="119"/>
      <c r="P582" s="119"/>
      <c r="Q582" s="119"/>
      <c r="R582" s="119"/>
      <c r="S582" s="119"/>
      <c r="T582" s="119"/>
      <c r="U582" s="119"/>
      <c r="V582" s="119"/>
      <c r="W582" s="119"/>
      <c r="X582" s="119"/>
      <c r="Y582" s="119"/>
      <c r="Z582" s="119"/>
      <c r="AA582" s="119"/>
      <c r="AB582" s="119"/>
      <c r="AC582" s="119"/>
      <c r="AD582" s="119"/>
      <c r="AE582" s="119"/>
      <c r="AF582" s="119"/>
      <c r="AG582" s="119"/>
      <c r="AH582" s="119"/>
      <c r="AI582" s="119"/>
      <c r="AJ582" s="119"/>
      <c r="AK582" s="119"/>
      <c r="AL582" s="119"/>
      <c r="AM582" s="119"/>
      <c r="AN582" s="119"/>
      <c r="AO582" s="119"/>
      <c r="AP582" s="119"/>
      <c r="AQ582" s="119"/>
      <c r="AR582" s="119"/>
      <c r="AS582" s="119"/>
      <c r="AT582" s="119"/>
      <c r="AU582" s="119"/>
      <c r="AV582" s="119"/>
      <c r="AW582" s="119"/>
      <c r="AX582" s="119"/>
      <c r="AY582" s="119"/>
      <c r="AZ582" s="119"/>
      <c r="BA582" s="119"/>
      <c r="BB582" s="119"/>
      <c r="BC582" s="119"/>
      <c r="BD582" s="119"/>
      <c r="BE582" s="119"/>
      <c r="BF582" s="119"/>
      <c r="BG582" s="119"/>
      <c r="BH582" s="119"/>
      <c r="BI582" s="119"/>
      <c r="BJ582" s="119"/>
      <c r="BK582" s="119"/>
      <c r="BL582" s="119"/>
      <c r="BM582" s="119"/>
      <c r="BN582" s="119"/>
      <c r="BO582" s="119"/>
    </row>
    <row r="583" spans="12:67" x14ac:dyDescent="0.2">
      <c r="L583" s="119"/>
      <c r="M583" s="119"/>
      <c r="N583" s="119"/>
      <c r="O583" s="119"/>
      <c r="P583" s="119"/>
      <c r="Q583" s="119"/>
      <c r="R583" s="119"/>
      <c r="S583" s="119"/>
      <c r="T583" s="119"/>
      <c r="U583" s="119"/>
      <c r="V583" s="119"/>
      <c r="W583" s="119"/>
      <c r="X583" s="119"/>
      <c r="Y583" s="119"/>
      <c r="Z583" s="119"/>
      <c r="AA583" s="119"/>
      <c r="AB583" s="119"/>
      <c r="AC583" s="119"/>
      <c r="AD583" s="119"/>
      <c r="AE583" s="119"/>
      <c r="AF583" s="119"/>
      <c r="AG583" s="119"/>
      <c r="AH583" s="119"/>
      <c r="AI583" s="119"/>
      <c r="AJ583" s="119"/>
      <c r="AK583" s="119"/>
      <c r="AL583" s="119"/>
      <c r="AM583" s="119"/>
      <c r="AN583" s="119"/>
      <c r="AO583" s="119"/>
      <c r="AP583" s="119"/>
      <c r="AQ583" s="119"/>
      <c r="AR583" s="119"/>
      <c r="AS583" s="119"/>
      <c r="AT583" s="119"/>
      <c r="AU583" s="119"/>
      <c r="AV583" s="119"/>
      <c r="AW583" s="119"/>
      <c r="AX583" s="119"/>
      <c r="AY583" s="119"/>
      <c r="AZ583" s="119"/>
      <c r="BA583" s="119"/>
      <c r="BB583" s="119"/>
      <c r="BC583" s="119"/>
      <c r="BD583" s="119"/>
      <c r="BE583" s="119"/>
      <c r="BF583" s="119"/>
      <c r="BG583" s="119"/>
      <c r="BH583" s="119"/>
      <c r="BI583" s="119"/>
      <c r="BJ583" s="119"/>
      <c r="BK583" s="119"/>
      <c r="BL583" s="119"/>
      <c r="BM583" s="119"/>
      <c r="BN583" s="119"/>
      <c r="BO583" s="119"/>
    </row>
    <row r="584" spans="12:67" x14ac:dyDescent="0.2">
      <c r="L584" s="119"/>
      <c r="M584" s="119"/>
      <c r="N584" s="119"/>
      <c r="O584" s="119"/>
      <c r="P584" s="119"/>
      <c r="Q584" s="119"/>
      <c r="R584" s="119"/>
      <c r="S584" s="119"/>
      <c r="T584" s="119"/>
      <c r="U584" s="119"/>
      <c r="V584" s="119"/>
      <c r="W584" s="119"/>
      <c r="X584" s="119"/>
      <c r="Y584" s="119"/>
      <c r="Z584" s="119"/>
      <c r="AA584" s="119"/>
      <c r="AB584" s="119"/>
      <c r="AC584" s="119"/>
      <c r="AD584" s="119"/>
      <c r="AE584" s="119"/>
      <c r="AF584" s="119"/>
      <c r="AG584" s="119"/>
      <c r="AH584" s="119"/>
      <c r="AI584" s="119"/>
      <c r="AJ584" s="119"/>
      <c r="AK584" s="119"/>
      <c r="AL584" s="119"/>
      <c r="AM584" s="119"/>
      <c r="AN584" s="119"/>
      <c r="AO584" s="119"/>
      <c r="AP584" s="119"/>
      <c r="AQ584" s="119"/>
      <c r="AR584" s="119"/>
      <c r="AS584" s="119"/>
      <c r="AT584" s="119"/>
      <c r="AU584" s="119"/>
      <c r="AV584" s="119"/>
      <c r="AW584" s="119"/>
      <c r="AX584" s="119"/>
      <c r="AY584" s="119"/>
      <c r="AZ584" s="119"/>
      <c r="BA584" s="119"/>
      <c r="BB584" s="119"/>
      <c r="BC584" s="119"/>
      <c r="BD584" s="119"/>
      <c r="BE584" s="119"/>
      <c r="BF584" s="119"/>
      <c r="BG584" s="119"/>
      <c r="BH584" s="119"/>
      <c r="BI584" s="119"/>
      <c r="BJ584" s="119"/>
      <c r="BK584" s="119"/>
      <c r="BL584" s="119"/>
      <c r="BM584" s="119"/>
      <c r="BN584" s="119"/>
      <c r="BO584" s="119"/>
    </row>
    <row r="585" spans="12:67" x14ac:dyDescent="0.2">
      <c r="L585" s="119"/>
      <c r="M585" s="119"/>
      <c r="N585" s="119"/>
      <c r="O585" s="119"/>
      <c r="P585" s="119"/>
      <c r="Q585" s="119"/>
      <c r="R585" s="119"/>
      <c r="S585" s="119"/>
      <c r="T585" s="119"/>
      <c r="U585" s="119"/>
      <c r="V585" s="119"/>
      <c r="W585" s="119"/>
      <c r="X585" s="119"/>
      <c r="Y585" s="119"/>
      <c r="Z585" s="119"/>
      <c r="AA585" s="119"/>
      <c r="AB585" s="119"/>
      <c r="AC585" s="119"/>
      <c r="AD585" s="119"/>
      <c r="AE585" s="119"/>
      <c r="AF585" s="119"/>
      <c r="AG585" s="119"/>
      <c r="AH585" s="119"/>
      <c r="AI585" s="119"/>
      <c r="AJ585" s="119"/>
      <c r="AK585" s="119"/>
      <c r="AL585" s="119"/>
      <c r="AM585" s="119"/>
      <c r="AN585" s="119"/>
      <c r="AO585" s="119"/>
      <c r="AP585" s="119"/>
      <c r="AQ585" s="119"/>
      <c r="AR585" s="119"/>
      <c r="AS585" s="119"/>
      <c r="AT585" s="119"/>
      <c r="AU585" s="119"/>
      <c r="AV585" s="119"/>
      <c r="AW585" s="119"/>
      <c r="AX585" s="119"/>
      <c r="AY585" s="119"/>
      <c r="AZ585" s="119"/>
      <c r="BA585" s="119"/>
      <c r="BB585" s="119"/>
      <c r="BC585" s="119"/>
      <c r="BD585" s="119"/>
      <c r="BE585" s="119"/>
      <c r="BF585" s="119"/>
      <c r="BG585" s="119"/>
      <c r="BH585" s="119"/>
      <c r="BI585" s="119"/>
      <c r="BJ585" s="119"/>
      <c r="BK585" s="119"/>
      <c r="BL585" s="119"/>
      <c r="BM585" s="119"/>
      <c r="BN585" s="119"/>
      <c r="BO585" s="119"/>
    </row>
    <row r="586" spans="12:67" x14ac:dyDescent="0.2">
      <c r="L586" s="119"/>
      <c r="M586" s="119"/>
      <c r="N586" s="119"/>
      <c r="O586" s="119"/>
      <c r="P586" s="119"/>
      <c r="Q586" s="119"/>
      <c r="R586" s="119"/>
      <c r="S586" s="119"/>
      <c r="T586" s="119"/>
      <c r="U586" s="119"/>
      <c r="V586" s="119"/>
      <c r="W586" s="119"/>
      <c r="X586" s="119"/>
      <c r="Y586" s="119"/>
      <c r="Z586" s="119"/>
      <c r="AA586" s="119"/>
      <c r="AB586" s="119"/>
      <c r="AC586" s="119"/>
      <c r="AD586" s="119"/>
      <c r="AE586" s="119"/>
      <c r="AF586" s="119"/>
      <c r="AG586" s="119"/>
      <c r="AH586" s="119"/>
      <c r="AI586" s="119"/>
      <c r="AJ586" s="119"/>
      <c r="AK586" s="119"/>
      <c r="AL586" s="119"/>
      <c r="AM586" s="119"/>
      <c r="AN586" s="119"/>
      <c r="AO586" s="119"/>
      <c r="AP586" s="119"/>
      <c r="AQ586" s="119"/>
      <c r="AR586" s="119"/>
      <c r="AS586" s="119"/>
      <c r="AT586" s="119"/>
      <c r="AU586" s="119"/>
      <c r="AV586" s="119"/>
      <c r="AW586" s="119"/>
      <c r="AX586" s="119"/>
      <c r="AY586" s="119"/>
      <c r="AZ586" s="119"/>
      <c r="BA586" s="119"/>
      <c r="BB586" s="119"/>
      <c r="BC586" s="119"/>
      <c r="BD586" s="119"/>
      <c r="BE586" s="119"/>
      <c r="BF586" s="119"/>
      <c r="BG586" s="119"/>
      <c r="BH586" s="119"/>
      <c r="BI586" s="119"/>
      <c r="BJ586" s="119"/>
      <c r="BK586" s="119"/>
      <c r="BL586" s="119"/>
      <c r="BM586" s="119"/>
      <c r="BN586" s="119"/>
      <c r="BO586" s="119"/>
    </row>
    <row r="587" spans="12:67" x14ac:dyDescent="0.2">
      <c r="L587" s="119"/>
      <c r="M587" s="119"/>
      <c r="N587" s="119"/>
      <c r="O587" s="119"/>
      <c r="P587" s="119"/>
      <c r="Q587" s="119"/>
      <c r="R587" s="119"/>
      <c r="S587" s="119"/>
      <c r="T587" s="119"/>
      <c r="U587" s="119"/>
      <c r="V587" s="119"/>
      <c r="W587" s="119"/>
      <c r="X587" s="119"/>
      <c r="Y587" s="119"/>
      <c r="Z587" s="119"/>
      <c r="AA587" s="119"/>
      <c r="AB587" s="119"/>
      <c r="AC587" s="119"/>
      <c r="AD587" s="119"/>
      <c r="AE587" s="119"/>
      <c r="AF587" s="119"/>
      <c r="AG587" s="119"/>
      <c r="AH587" s="119"/>
      <c r="AI587" s="119"/>
      <c r="AJ587" s="119"/>
      <c r="AK587" s="119"/>
      <c r="AL587" s="119"/>
      <c r="AM587" s="119"/>
      <c r="AN587" s="119"/>
      <c r="AO587" s="119"/>
      <c r="AP587" s="119"/>
      <c r="AQ587" s="119"/>
      <c r="AR587" s="119"/>
      <c r="AS587" s="119"/>
      <c r="AT587" s="119"/>
      <c r="AU587" s="119"/>
      <c r="AV587" s="119"/>
      <c r="AW587" s="119"/>
      <c r="AX587" s="119"/>
      <c r="AY587" s="119"/>
      <c r="AZ587" s="119"/>
      <c r="BA587" s="119"/>
      <c r="BB587" s="119"/>
      <c r="BC587" s="119"/>
      <c r="BD587" s="119"/>
      <c r="BE587" s="119"/>
      <c r="BF587" s="119"/>
      <c r="BG587" s="119"/>
      <c r="BH587" s="119"/>
      <c r="BI587" s="119"/>
      <c r="BJ587" s="119"/>
      <c r="BK587" s="119"/>
      <c r="BL587" s="119"/>
      <c r="BM587" s="119"/>
      <c r="BN587" s="119"/>
      <c r="BO587" s="119"/>
    </row>
    <row r="588" spans="12:67" x14ac:dyDescent="0.2">
      <c r="L588" s="119"/>
      <c r="M588" s="119"/>
      <c r="N588" s="119"/>
      <c r="O588" s="119"/>
      <c r="P588" s="119"/>
      <c r="Q588" s="119"/>
      <c r="R588" s="119"/>
      <c r="S588" s="119"/>
      <c r="T588" s="119"/>
      <c r="U588" s="119"/>
      <c r="V588" s="119"/>
      <c r="W588" s="119"/>
      <c r="X588" s="119"/>
      <c r="Y588" s="119"/>
      <c r="Z588" s="119"/>
      <c r="AA588" s="119"/>
      <c r="AB588" s="119"/>
      <c r="AC588" s="119"/>
      <c r="AD588" s="119"/>
      <c r="AE588" s="119"/>
      <c r="AF588" s="119"/>
      <c r="AG588" s="119"/>
      <c r="AH588" s="119"/>
      <c r="AI588" s="119"/>
      <c r="AJ588" s="119"/>
      <c r="AK588" s="119"/>
      <c r="AL588" s="119"/>
      <c r="AM588" s="119"/>
      <c r="AN588" s="119"/>
      <c r="AO588" s="119"/>
      <c r="AP588" s="119"/>
      <c r="AQ588" s="119"/>
      <c r="AR588" s="119"/>
      <c r="AS588" s="119"/>
      <c r="AT588" s="119"/>
      <c r="AU588" s="119"/>
      <c r="AV588" s="119"/>
      <c r="AW588" s="119"/>
      <c r="AX588" s="119"/>
      <c r="AY588" s="119"/>
      <c r="AZ588" s="119"/>
      <c r="BA588" s="119"/>
      <c r="BB588" s="119"/>
      <c r="BC588" s="119"/>
      <c r="BD588" s="119"/>
      <c r="BE588" s="119"/>
      <c r="BF588" s="119"/>
      <c r="BG588" s="119"/>
      <c r="BH588" s="119"/>
      <c r="BI588" s="119"/>
      <c r="BJ588" s="119"/>
      <c r="BK588" s="119"/>
      <c r="BL588" s="119"/>
      <c r="BM588" s="119"/>
      <c r="BN588" s="119"/>
      <c r="BO588" s="119"/>
    </row>
    <row r="589" spans="12:67" x14ac:dyDescent="0.2">
      <c r="L589" s="119"/>
      <c r="M589" s="119"/>
      <c r="N589" s="119"/>
      <c r="O589" s="119"/>
      <c r="P589" s="119"/>
      <c r="Q589" s="119"/>
      <c r="R589" s="119"/>
      <c r="S589" s="119"/>
      <c r="T589" s="119"/>
      <c r="U589" s="119"/>
      <c r="V589" s="119"/>
      <c r="W589" s="119"/>
      <c r="X589" s="119"/>
      <c r="Y589" s="119"/>
      <c r="Z589" s="119"/>
      <c r="AA589" s="119"/>
      <c r="AB589" s="119"/>
      <c r="AC589" s="119"/>
      <c r="AD589" s="119"/>
      <c r="AE589" s="119"/>
      <c r="AF589" s="119"/>
      <c r="AG589" s="119"/>
      <c r="AH589" s="119"/>
      <c r="AI589" s="119"/>
      <c r="AJ589" s="119"/>
      <c r="AK589" s="119"/>
      <c r="AL589" s="119"/>
      <c r="AM589" s="119"/>
      <c r="AN589" s="119"/>
      <c r="AO589" s="119"/>
      <c r="AP589" s="119"/>
      <c r="AQ589" s="119"/>
      <c r="AR589" s="119"/>
      <c r="AS589" s="119"/>
      <c r="AT589" s="119"/>
      <c r="AU589" s="119"/>
      <c r="AV589" s="119"/>
      <c r="AW589" s="119"/>
      <c r="AX589" s="119"/>
      <c r="AY589" s="119"/>
      <c r="AZ589" s="119"/>
      <c r="BA589" s="119"/>
      <c r="BB589" s="119"/>
      <c r="BC589" s="119"/>
      <c r="BD589" s="119"/>
      <c r="BE589" s="119"/>
      <c r="BF589" s="119"/>
      <c r="BG589" s="119"/>
      <c r="BH589" s="119"/>
      <c r="BI589" s="119"/>
      <c r="BJ589" s="119"/>
      <c r="BK589" s="119"/>
      <c r="BL589" s="119"/>
      <c r="BM589" s="119"/>
      <c r="BN589" s="119"/>
      <c r="BO589" s="119"/>
    </row>
    <row r="590" spans="12:67" x14ac:dyDescent="0.2">
      <c r="L590" s="119"/>
      <c r="M590" s="119"/>
      <c r="N590" s="119"/>
      <c r="O590" s="119"/>
      <c r="P590" s="119"/>
      <c r="Q590" s="119"/>
      <c r="R590" s="119"/>
      <c r="S590" s="119"/>
      <c r="T590" s="119"/>
      <c r="U590" s="119"/>
      <c r="V590" s="119"/>
      <c r="W590" s="119"/>
      <c r="X590" s="119"/>
      <c r="Y590" s="119"/>
      <c r="Z590" s="119"/>
      <c r="AA590" s="119"/>
      <c r="AB590" s="119"/>
      <c r="AC590" s="119"/>
      <c r="AD590" s="119"/>
      <c r="AE590" s="119"/>
      <c r="AF590" s="119"/>
      <c r="AG590" s="119"/>
      <c r="AH590" s="119"/>
      <c r="AI590" s="119"/>
      <c r="AJ590" s="119"/>
      <c r="AK590" s="119"/>
      <c r="AL590" s="119"/>
      <c r="AM590" s="119"/>
      <c r="AN590" s="119"/>
      <c r="AO590" s="119"/>
      <c r="AP590" s="119"/>
      <c r="AQ590" s="119"/>
      <c r="AR590" s="119"/>
      <c r="AS590" s="119"/>
      <c r="AT590" s="119"/>
      <c r="AU590" s="119"/>
      <c r="AV590" s="119"/>
      <c r="AW590" s="119"/>
      <c r="AX590" s="119"/>
      <c r="AY590" s="119"/>
      <c r="AZ590" s="119"/>
      <c r="BA590" s="119"/>
      <c r="BB590" s="119"/>
      <c r="BC590" s="119"/>
      <c r="BD590" s="119"/>
      <c r="BE590" s="119"/>
      <c r="BF590" s="119"/>
      <c r="BG590" s="119"/>
      <c r="BH590" s="119"/>
      <c r="BI590" s="119"/>
      <c r="BJ590" s="119"/>
      <c r="BK590" s="119"/>
      <c r="BL590" s="119"/>
      <c r="BM590" s="119"/>
      <c r="BN590" s="119"/>
      <c r="BO590" s="119"/>
    </row>
    <row r="591" spans="12:67" x14ac:dyDescent="0.2">
      <c r="L591" s="119"/>
      <c r="M591" s="119"/>
      <c r="N591" s="119"/>
      <c r="O591" s="119"/>
      <c r="P591" s="119"/>
      <c r="Q591" s="119"/>
      <c r="R591" s="119"/>
      <c r="S591" s="119"/>
      <c r="T591" s="119"/>
      <c r="U591" s="119"/>
      <c r="V591" s="119"/>
      <c r="W591" s="119"/>
      <c r="X591" s="119"/>
      <c r="Y591" s="119"/>
      <c r="Z591" s="119"/>
      <c r="AA591" s="119"/>
      <c r="AB591" s="119"/>
      <c r="AC591" s="119"/>
      <c r="AD591" s="119"/>
      <c r="AE591" s="119"/>
      <c r="AF591" s="119"/>
      <c r="AG591" s="119"/>
      <c r="AH591" s="119"/>
      <c r="AI591" s="119"/>
      <c r="AJ591" s="119"/>
      <c r="AK591" s="119"/>
      <c r="AL591" s="119"/>
      <c r="AM591" s="119"/>
      <c r="AN591" s="119"/>
      <c r="AO591" s="119"/>
      <c r="AP591" s="119"/>
      <c r="AQ591" s="119"/>
      <c r="AR591" s="119"/>
      <c r="AS591" s="119"/>
      <c r="AT591" s="119"/>
      <c r="AU591" s="119"/>
      <c r="AV591" s="119"/>
      <c r="AW591" s="119"/>
      <c r="AX591" s="119"/>
      <c r="AY591" s="119"/>
      <c r="AZ591" s="119"/>
      <c r="BA591" s="119"/>
      <c r="BB591" s="119"/>
      <c r="BC591" s="119"/>
      <c r="BD591" s="119"/>
      <c r="BE591" s="119"/>
      <c r="BF591" s="119"/>
      <c r="BG591" s="119"/>
      <c r="BH591" s="119"/>
      <c r="BI591" s="119"/>
      <c r="BJ591" s="119"/>
      <c r="BK591" s="119"/>
      <c r="BL591" s="119"/>
      <c r="BM591" s="119"/>
      <c r="BN591" s="119"/>
      <c r="BO591" s="119"/>
    </row>
    <row r="592" spans="12:67" x14ac:dyDescent="0.2">
      <c r="L592" s="119"/>
      <c r="M592" s="119"/>
      <c r="N592" s="119"/>
      <c r="O592" s="119"/>
      <c r="P592" s="119"/>
      <c r="Q592" s="119"/>
      <c r="R592" s="119"/>
      <c r="S592" s="119"/>
      <c r="T592" s="119"/>
      <c r="U592" s="119"/>
      <c r="V592" s="119"/>
      <c r="W592" s="119"/>
      <c r="X592" s="119"/>
      <c r="Y592" s="119"/>
      <c r="Z592" s="119"/>
      <c r="AA592" s="119"/>
      <c r="AB592" s="119"/>
      <c r="AC592" s="119"/>
      <c r="AD592" s="119"/>
      <c r="AE592" s="119"/>
      <c r="AF592" s="119"/>
      <c r="AG592" s="119"/>
      <c r="AH592" s="119"/>
      <c r="AI592" s="119"/>
      <c r="AJ592" s="119"/>
      <c r="AK592" s="119"/>
      <c r="AL592" s="119"/>
      <c r="AM592" s="119"/>
      <c r="AN592" s="119"/>
      <c r="AO592" s="119"/>
      <c r="AP592" s="119"/>
      <c r="AQ592" s="119"/>
      <c r="AR592" s="119"/>
      <c r="AS592" s="119"/>
      <c r="AT592" s="119"/>
      <c r="AU592" s="119"/>
      <c r="AV592" s="119"/>
      <c r="AW592" s="119"/>
      <c r="AX592" s="119"/>
      <c r="AY592" s="119"/>
      <c r="AZ592" s="119"/>
      <c r="BA592" s="119"/>
      <c r="BB592" s="119"/>
      <c r="BC592" s="119"/>
      <c r="BD592" s="119"/>
      <c r="BE592" s="119"/>
      <c r="BF592" s="119"/>
      <c r="BG592" s="119"/>
      <c r="BH592" s="119"/>
      <c r="BI592" s="119"/>
      <c r="BJ592" s="119"/>
      <c r="BK592" s="119"/>
      <c r="BL592" s="119"/>
      <c r="BM592" s="119"/>
      <c r="BN592" s="119"/>
      <c r="BO592" s="119"/>
    </row>
    <row r="593" spans="12:67" x14ac:dyDescent="0.2">
      <c r="L593" s="119"/>
      <c r="M593" s="119"/>
      <c r="N593" s="119"/>
      <c r="O593" s="119"/>
      <c r="P593" s="119"/>
      <c r="Q593" s="119"/>
      <c r="R593" s="119"/>
      <c r="S593" s="119"/>
      <c r="T593" s="119"/>
      <c r="U593" s="119"/>
      <c r="V593" s="119"/>
      <c r="W593" s="119"/>
      <c r="X593" s="119"/>
      <c r="Y593" s="119"/>
      <c r="Z593" s="119"/>
      <c r="AA593" s="119"/>
      <c r="AB593" s="119"/>
      <c r="AC593" s="119"/>
      <c r="AD593" s="119"/>
      <c r="AE593" s="119"/>
      <c r="AF593" s="119"/>
      <c r="AG593" s="119"/>
      <c r="AH593" s="119"/>
      <c r="AI593" s="119"/>
      <c r="AJ593" s="119"/>
      <c r="AK593" s="119"/>
      <c r="AL593" s="119"/>
      <c r="AM593" s="119"/>
      <c r="AN593" s="119"/>
      <c r="AO593" s="119"/>
      <c r="AP593" s="119"/>
      <c r="AQ593" s="119"/>
      <c r="AR593" s="119"/>
      <c r="AS593" s="119"/>
      <c r="AT593" s="119"/>
      <c r="AU593" s="119"/>
      <c r="AV593" s="119"/>
      <c r="AW593" s="119"/>
      <c r="AX593" s="119"/>
      <c r="AY593" s="119"/>
      <c r="AZ593" s="119"/>
      <c r="BA593" s="119"/>
      <c r="BB593" s="119"/>
      <c r="BC593" s="119"/>
      <c r="BD593" s="119"/>
      <c r="BE593" s="119"/>
      <c r="BF593" s="119"/>
      <c r="BG593" s="119"/>
      <c r="BH593" s="119"/>
      <c r="BI593" s="119"/>
      <c r="BJ593" s="119"/>
      <c r="BK593" s="119"/>
      <c r="BL593" s="119"/>
      <c r="BM593" s="119"/>
      <c r="BN593" s="119"/>
      <c r="BO593" s="119"/>
    </row>
    <row r="594" spans="12:67" x14ac:dyDescent="0.2">
      <c r="L594" s="119"/>
      <c r="M594" s="119"/>
      <c r="N594" s="119"/>
      <c r="O594" s="119"/>
      <c r="P594" s="119"/>
      <c r="Q594" s="119"/>
      <c r="R594" s="119"/>
      <c r="S594" s="119"/>
      <c r="T594" s="119"/>
      <c r="U594" s="119"/>
      <c r="V594" s="119"/>
      <c r="W594" s="119"/>
      <c r="X594" s="119"/>
      <c r="Y594" s="119"/>
      <c r="Z594" s="119"/>
      <c r="AA594" s="119"/>
      <c r="AB594" s="119"/>
      <c r="AC594" s="119"/>
      <c r="AD594" s="119"/>
      <c r="AE594" s="119"/>
      <c r="AF594" s="119"/>
      <c r="AG594" s="119"/>
      <c r="AH594" s="119"/>
      <c r="AI594" s="119"/>
      <c r="AJ594" s="119"/>
      <c r="AK594" s="119"/>
      <c r="AL594" s="119"/>
      <c r="AM594" s="119"/>
      <c r="AN594" s="119"/>
      <c r="AO594" s="119"/>
      <c r="AP594" s="119"/>
      <c r="AQ594" s="119"/>
      <c r="AR594" s="119"/>
      <c r="AS594" s="119"/>
      <c r="AT594" s="119"/>
      <c r="AU594" s="119"/>
      <c r="AV594" s="119"/>
      <c r="AW594" s="119"/>
      <c r="AX594" s="119"/>
      <c r="AY594" s="119"/>
      <c r="AZ594" s="119"/>
      <c r="BA594" s="119"/>
      <c r="BB594" s="119"/>
      <c r="BC594" s="119"/>
      <c r="BD594" s="119"/>
      <c r="BE594" s="119"/>
      <c r="BF594" s="119"/>
      <c r="BG594" s="119"/>
      <c r="BH594" s="119"/>
      <c r="BI594" s="119"/>
      <c r="BJ594" s="119"/>
      <c r="BK594" s="119"/>
      <c r="BL594" s="119"/>
      <c r="BM594" s="119"/>
      <c r="BN594" s="119"/>
      <c r="BO594" s="119"/>
    </row>
    <row r="595" spans="12:67" x14ac:dyDescent="0.2">
      <c r="L595" s="119"/>
      <c r="M595" s="119"/>
      <c r="N595" s="119"/>
      <c r="O595" s="119"/>
      <c r="P595" s="119"/>
      <c r="Q595" s="119"/>
      <c r="R595" s="119"/>
      <c r="S595" s="119"/>
      <c r="T595" s="119"/>
      <c r="U595" s="119"/>
      <c r="V595" s="119"/>
      <c r="W595" s="119"/>
      <c r="X595" s="119"/>
      <c r="Y595" s="119"/>
      <c r="Z595" s="119"/>
      <c r="AA595" s="119"/>
      <c r="AB595" s="119"/>
      <c r="AC595" s="119"/>
      <c r="AD595" s="119"/>
      <c r="AE595" s="119"/>
      <c r="AF595" s="119"/>
      <c r="AG595" s="119"/>
      <c r="AH595" s="119"/>
      <c r="AI595" s="119"/>
      <c r="AJ595" s="119"/>
      <c r="AK595" s="119"/>
      <c r="AL595" s="119"/>
      <c r="AM595" s="119"/>
      <c r="AN595" s="119"/>
      <c r="AO595" s="119"/>
      <c r="AP595" s="119"/>
      <c r="AQ595" s="119"/>
      <c r="AR595" s="119"/>
      <c r="AS595" s="119"/>
      <c r="AT595" s="119"/>
      <c r="AU595" s="119"/>
      <c r="AV595" s="119"/>
      <c r="AW595" s="119"/>
      <c r="AX595" s="119"/>
      <c r="AY595" s="119"/>
      <c r="AZ595" s="119"/>
      <c r="BA595" s="119"/>
      <c r="BB595" s="119"/>
      <c r="BC595" s="119"/>
      <c r="BD595" s="119"/>
      <c r="BE595" s="119"/>
      <c r="BF595" s="119"/>
      <c r="BG595" s="119"/>
      <c r="BH595" s="119"/>
      <c r="BI595" s="119"/>
      <c r="BJ595" s="119"/>
      <c r="BK595" s="119"/>
      <c r="BL595" s="119"/>
      <c r="BM595" s="119"/>
      <c r="BN595" s="119"/>
      <c r="BO595" s="119"/>
    </row>
    <row r="596" spans="12:67" x14ac:dyDescent="0.2">
      <c r="L596" s="119"/>
      <c r="M596" s="119"/>
      <c r="N596" s="119"/>
      <c r="O596" s="119"/>
      <c r="P596" s="119"/>
      <c r="Q596" s="119"/>
      <c r="R596" s="119"/>
      <c r="S596" s="119"/>
      <c r="T596" s="119"/>
      <c r="U596" s="119"/>
      <c r="V596" s="119"/>
      <c r="W596" s="119"/>
      <c r="X596" s="119"/>
      <c r="Y596" s="119"/>
      <c r="Z596" s="119"/>
      <c r="AA596" s="119"/>
      <c r="AB596" s="119"/>
      <c r="AC596" s="119"/>
      <c r="AD596" s="119"/>
      <c r="AE596" s="119"/>
      <c r="AF596" s="119"/>
      <c r="AG596" s="119"/>
      <c r="AH596" s="119"/>
      <c r="AI596" s="119"/>
      <c r="AJ596" s="119"/>
      <c r="AK596" s="119"/>
      <c r="AL596" s="119"/>
      <c r="AM596" s="119"/>
      <c r="AN596" s="119"/>
      <c r="AO596" s="119"/>
      <c r="AP596" s="119"/>
      <c r="AQ596" s="119"/>
      <c r="AR596" s="119"/>
      <c r="AS596" s="119"/>
      <c r="AT596" s="119"/>
      <c r="AU596" s="119"/>
      <c r="AV596" s="119"/>
      <c r="AW596" s="119"/>
      <c r="AX596" s="119"/>
      <c r="AY596" s="119"/>
      <c r="AZ596" s="119"/>
      <c r="BA596" s="119"/>
      <c r="BB596" s="119"/>
      <c r="BC596" s="119"/>
      <c r="BD596" s="119"/>
      <c r="BE596" s="119"/>
      <c r="BF596" s="119"/>
      <c r="BG596" s="119"/>
      <c r="BH596" s="119"/>
      <c r="BI596" s="119"/>
      <c r="BJ596" s="119"/>
      <c r="BK596" s="119"/>
      <c r="BL596" s="119"/>
      <c r="BM596" s="119"/>
      <c r="BN596" s="119"/>
      <c r="BO596" s="119"/>
    </row>
    <row r="597" spans="12:67" x14ac:dyDescent="0.2">
      <c r="L597" s="119"/>
      <c r="M597" s="119"/>
      <c r="N597" s="119"/>
      <c r="O597" s="119"/>
      <c r="P597" s="119"/>
      <c r="Q597" s="119"/>
      <c r="R597" s="119"/>
      <c r="S597" s="119"/>
      <c r="T597" s="119"/>
      <c r="U597" s="119"/>
      <c r="V597" s="119"/>
      <c r="W597" s="119"/>
      <c r="X597" s="119"/>
      <c r="Y597" s="119"/>
      <c r="Z597" s="119"/>
      <c r="AA597" s="119"/>
      <c r="AB597" s="119"/>
      <c r="AC597" s="119"/>
      <c r="AD597" s="119"/>
      <c r="AE597" s="119"/>
      <c r="AF597" s="119"/>
      <c r="AG597" s="119"/>
      <c r="AH597" s="119"/>
      <c r="AI597" s="119"/>
      <c r="AJ597" s="119"/>
      <c r="AK597" s="119"/>
      <c r="AL597" s="119"/>
      <c r="AM597" s="119"/>
      <c r="AN597" s="119"/>
      <c r="AO597" s="119"/>
      <c r="AP597" s="119"/>
      <c r="AQ597" s="119"/>
      <c r="AR597" s="119"/>
      <c r="AS597" s="119"/>
      <c r="AT597" s="119"/>
      <c r="AU597" s="119"/>
      <c r="AV597" s="119"/>
      <c r="AW597" s="119"/>
      <c r="AX597" s="119"/>
      <c r="AY597" s="119"/>
      <c r="AZ597" s="119"/>
      <c r="BA597" s="119"/>
      <c r="BB597" s="119"/>
      <c r="BC597" s="119"/>
      <c r="BD597" s="119"/>
      <c r="BE597" s="119"/>
      <c r="BF597" s="119"/>
      <c r="BG597" s="119"/>
      <c r="BH597" s="119"/>
      <c r="BI597" s="119"/>
      <c r="BJ597" s="119"/>
      <c r="BK597" s="119"/>
      <c r="BL597" s="119"/>
      <c r="BM597" s="119"/>
      <c r="BN597" s="119"/>
      <c r="BO597" s="119"/>
    </row>
    <row r="598" spans="12:67" x14ac:dyDescent="0.2">
      <c r="L598" s="119"/>
      <c r="M598" s="119"/>
      <c r="N598" s="119"/>
      <c r="O598" s="119"/>
      <c r="P598" s="119"/>
      <c r="Q598" s="119"/>
      <c r="R598" s="119"/>
      <c r="S598" s="119"/>
      <c r="T598" s="119"/>
      <c r="U598" s="119"/>
      <c r="V598" s="119"/>
      <c r="W598" s="119"/>
      <c r="X598" s="119"/>
      <c r="Y598" s="119"/>
      <c r="Z598" s="119"/>
      <c r="AA598" s="119"/>
      <c r="AB598" s="119"/>
      <c r="AC598" s="119"/>
      <c r="AD598" s="119"/>
      <c r="AE598" s="119"/>
      <c r="AF598" s="119"/>
      <c r="AG598" s="119"/>
      <c r="AH598" s="119"/>
      <c r="AI598" s="119"/>
      <c r="AJ598" s="119"/>
      <c r="AK598" s="119"/>
      <c r="AL598" s="119"/>
      <c r="AM598" s="119"/>
      <c r="AN598" s="119"/>
      <c r="AO598" s="119"/>
      <c r="AP598" s="119"/>
      <c r="AQ598" s="119"/>
      <c r="AR598" s="119"/>
      <c r="AS598" s="119"/>
      <c r="AT598" s="119"/>
      <c r="AU598" s="119"/>
      <c r="AV598" s="119"/>
      <c r="AW598" s="119"/>
      <c r="AX598" s="119"/>
      <c r="AY598" s="119"/>
      <c r="AZ598" s="119"/>
      <c r="BA598" s="119"/>
      <c r="BB598" s="119"/>
      <c r="BC598" s="119"/>
      <c r="BD598" s="119"/>
      <c r="BE598" s="119"/>
      <c r="BF598" s="119"/>
      <c r="BG598" s="119"/>
      <c r="BH598" s="119"/>
      <c r="BI598" s="119"/>
      <c r="BJ598" s="119"/>
      <c r="BK598" s="119"/>
      <c r="BL598" s="119"/>
      <c r="BM598" s="119"/>
      <c r="BN598" s="119"/>
      <c r="BO598" s="119"/>
    </row>
    <row r="599" spans="12:67" x14ac:dyDescent="0.2">
      <c r="L599" s="119"/>
      <c r="M599" s="119"/>
      <c r="N599" s="119"/>
      <c r="O599" s="119"/>
      <c r="P599" s="119"/>
      <c r="Q599" s="119"/>
      <c r="R599" s="119"/>
      <c r="S599" s="119"/>
      <c r="T599" s="119"/>
      <c r="U599" s="119"/>
      <c r="V599" s="119"/>
      <c r="W599" s="119"/>
      <c r="X599" s="119"/>
      <c r="Y599" s="119"/>
      <c r="Z599" s="119"/>
      <c r="AA599" s="119"/>
      <c r="AB599" s="119"/>
      <c r="AC599" s="119"/>
      <c r="AD599" s="119"/>
      <c r="AE599" s="119"/>
      <c r="AF599" s="119"/>
      <c r="AG599" s="119"/>
      <c r="AH599" s="119"/>
      <c r="AI599" s="119"/>
      <c r="AJ599" s="119"/>
      <c r="AK599" s="119"/>
      <c r="AL599" s="119"/>
      <c r="AM599" s="119"/>
      <c r="AN599" s="119"/>
      <c r="AO599" s="119"/>
      <c r="AP599" s="119"/>
      <c r="AQ599" s="119"/>
      <c r="AR599" s="119"/>
      <c r="AS599" s="119"/>
      <c r="AT599" s="119"/>
      <c r="AU599" s="119"/>
      <c r="AV599" s="119"/>
      <c r="AW599" s="119"/>
      <c r="AX599" s="119"/>
      <c r="AY599" s="119"/>
      <c r="AZ599" s="119"/>
      <c r="BA599" s="119"/>
      <c r="BB599" s="119"/>
      <c r="BC599" s="119"/>
      <c r="BD599" s="119"/>
      <c r="BE599" s="119"/>
      <c r="BF599" s="119"/>
      <c r="BG599" s="119"/>
      <c r="BH599" s="119"/>
      <c r="BI599" s="119"/>
      <c r="BJ599" s="119"/>
      <c r="BK599" s="119"/>
      <c r="BL599" s="119"/>
      <c r="BM599" s="119"/>
      <c r="BN599" s="119"/>
      <c r="BO599" s="119"/>
    </row>
    <row r="600" spans="12:67" x14ac:dyDescent="0.2">
      <c r="L600" s="119"/>
      <c r="M600" s="119"/>
      <c r="N600" s="119"/>
      <c r="O600" s="119"/>
      <c r="P600" s="119"/>
      <c r="Q600" s="119"/>
      <c r="R600" s="119"/>
      <c r="S600" s="119"/>
      <c r="T600" s="119"/>
      <c r="U600" s="119"/>
      <c r="V600" s="119"/>
      <c r="W600" s="119"/>
      <c r="X600" s="119"/>
      <c r="Y600" s="119"/>
      <c r="Z600" s="119"/>
      <c r="AA600" s="119"/>
      <c r="AB600" s="119"/>
      <c r="AC600" s="119"/>
      <c r="AD600" s="119"/>
      <c r="AE600" s="119"/>
      <c r="AF600" s="119"/>
      <c r="AG600" s="119"/>
      <c r="AH600" s="119"/>
      <c r="AI600" s="119"/>
      <c r="AJ600" s="119"/>
      <c r="AK600" s="119"/>
      <c r="AL600" s="119"/>
      <c r="AM600" s="119"/>
      <c r="AN600" s="119"/>
      <c r="AO600" s="119"/>
      <c r="AP600" s="119"/>
      <c r="AQ600" s="119"/>
      <c r="AR600" s="119"/>
      <c r="AS600" s="119"/>
      <c r="AT600" s="119"/>
      <c r="AU600" s="119"/>
      <c r="AV600" s="119"/>
      <c r="AW600" s="119"/>
      <c r="AX600" s="119"/>
      <c r="AY600" s="119"/>
      <c r="AZ600" s="119"/>
      <c r="BA600" s="119"/>
      <c r="BB600" s="119"/>
      <c r="BC600" s="119"/>
      <c r="BD600" s="119"/>
      <c r="BE600" s="119"/>
      <c r="BF600" s="119"/>
      <c r="BG600" s="119"/>
      <c r="BH600" s="119"/>
      <c r="BI600" s="119"/>
      <c r="BJ600" s="119"/>
      <c r="BK600" s="119"/>
      <c r="BL600" s="119"/>
      <c r="BM600" s="119"/>
      <c r="BN600" s="119"/>
      <c r="BO600" s="119"/>
    </row>
    <row r="601" spans="12:67" x14ac:dyDescent="0.2">
      <c r="L601" s="119"/>
      <c r="M601" s="119"/>
      <c r="N601" s="119"/>
      <c r="O601" s="119"/>
      <c r="P601" s="119"/>
      <c r="Q601" s="119"/>
      <c r="R601" s="119"/>
      <c r="S601" s="119"/>
      <c r="T601" s="119"/>
      <c r="U601" s="119"/>
      <c r="V601" s="119"/>
      <c r="W601" s="119"/>
      <c r="X601" s="119"/>
      <c r="Y601" s="119"/>
      <c r="Z601" s="119"/>
      <c r="AA601" s="119"/>
      <c r="AB601" s="119"/>
      <c r="AC601" s="119"/>
      <c r="AD601" s="119"/>
      <c r="AE601" s="119"/>
      <c r="AF601" s="119"/>
      <c r="AG601" s="119"/>
      <c r="AH601" s="119"/>
      <c r="AI601" s="119"/>
      <c r="AJ601" s="119"/>
      <c r="AK601" s="119"/>
      <c r="AL601" s="119"/>
      <c r="AM601" s="119"/>
      <c r="AN601" s="119"/>
      <c r="AO601" s="119"/>
      <c r="AP601" s="119"/>
      <c r="AQ601" s="119"/>
      <c r="AR601" s="119"/>
      <c r="AS601" s="119"/>
      <c r="AT601" s="119"/>
      <c r="AU601" s="119"/>
      <c r="AV601" s="119"/>
      <c r="AW601" s="119"/>
      <c r="AX601" s="119"/>
      <c r="AY601" s="119"/>
      <c r="AZ601" s="119"/>
      <c r="BA601" s="119"/>
      <c r="BB601" s="119"/>
      <c r="BC601" s="119"/>
      <c r="BD601" s="119"/>
      <c r="BE601" s="119"/>
      <c r="BF601" s="119"/>
      <c r="BG601" s="119"/>
      <c r="BH601" s="119"/>
      <c r="BI601" s="119"/>
      <c r="BJ601" s="119"/>
      <c r="BK601" s="119"/>
      <c r="BL601" s="119"/>
      <c r="BM601" s="119"/>
      <c r="BN601" s="119"/>
      <c r="BO601" s="119"/>
    </row>
    <row r="602" spans="12:67" x14ac:dyDescent="0.2">
      <c r="L602" s="119"/>
      <c r="M602" s="119"/>
      <c r="N602" s="119"/>
      <c r="O602" s="119"/>
      <c r="P602" s="119"/>
      <c r="Q602" s="119"/>
      <c r="R602" s="119"/>
      <c r="S602" s="119"/>
      <c r="T602" s="119"/>
      <c r="U602" s="119"/>
      <c r="V602" s="119"/>
      <c r="W602" s="119"/>
      <c r="X602" s="119"/>
      <c r="Y602" s="119"/>
      <c r="Z602" s="119"/>
      <c r="AA602" s="119"/>
      <c r="AB602" s="119"/>
      <c r="AC602" s="119"/>
      <c r="AD602" s="119"/>
      <c r="AE602" s="119"/>
      <c r="AF602" s="119"/>
      <c r="AG602" s="119"/>
      <c r="AH602" s="119"/>
      <c r="AI602" s="119"/>
      <c r="AJ602" s="119"/>
      <c r="AK602" s="119"/>
      <c r="AL602" s="119"/>
      <c r="AM602" s="119"/>
      <c r="AN602" s="119"/>
      <c r="AO602" s="119"/>
      <c r="AP602" s="119"/>
      <c r="AQ602" s="119"/>
      <c r="AR602" s="119"/>
      <c r="AS602" s="119"/>
      <c r="AT602" s="119"/>
      <c r="AU602" s="119"/>
      <c r="AV602" s="119"/>
      <c r="AW602" s="119"/>
      <c r="AX602" s="119"/>
      <c r="AY602" s="119"/>
      <c r="AZ602" s="119"/>
      <c r="BA602" s="119"/>
      <c r="BB602" s="119"/>
      <c r="BC602" s="119"/>
      <c r="BD602" s="119"/>
      <c r="BE602" s="119"/>
      <c r="BF602" s="119"/>
      <c r="BG602" s="119"/>
      <c r="BH602" s="119"/>
      <c r="BI602" s="119"/>
      <c r="BJ602" s="119"/>
      <c r="BK602" s="119"/>
      <c r="BL602" s="119"/>
      <c r="BM602" s="119"/>
      <c r="BN602" s="119"/>
      <c r="BO602" s="119"/>
    </row>
    <row r="603" spans="12:67" x14ac:dyDescent="0.2">
      <c r="L603" s="119"/>
      <c r="M603" s="119"/>
      <c r="N603" s="119"/>
      <c r="O603" s="119"/>
      <c r="P603" s="119"/>
      <c r="Q603" s="119"/>
      <c r="R603" s="119"/>
      <c r="S603" s="119"/>
      <c r="T603" s="119"/>
      <c r="U603" s="119"/>
      <c r="V603" s="119"/>
      <c r="W603" s="119"/>
      <c r="X603" s="119"/>
      <c r="Y603" s="119"/>
      <c r="Z603" s="119"/>
      <c r="AA603" s="119"/>
      <c r="AB603" s="119"/>
      <c r="AC603" s="119"/>
      <c r="AD603" s="119"/>
      <c r="AE603" s="119"/>
      <c r="AF603" s="119"/>
      <c r="AG603" s="119"/>
      <c r="AH603" s="119"/>
      <c r="AI603" s="119"/>
      <c r="AJ603" s="119"/>
      <c r="AK603" s="119"/>
      <c r="AL603" s="119"/>
      <c r="AM603" s="119"/>
      <c r="AN603" s="119"/>
      <c r="AO603" s="119"/>
      <c r="AP603" s="119"/>
      <c r="AQ603" s="119"/>
      <c r="AR603" s="119"/>
      <c r="AS603" s="119"/>
      <c r="AT603" s="119"/>
      <c r="AU603" s="119"/>
      <c r="AV603" s="119"/>
      <c r="AW603" s="119"/>
      <c r="AX603" s="119"/>
      <c r="AY603" s="119"/>
      <c r="AZ603" s="119"/>
      <c r="BA603" s="119"/>
      <c r="BB603" s="119"/>
      <c r="BC603" s="119"/>
      <c r="BD603" s="119"/>
      <c r="BE603" s="119"/>
      <c r="BF603" s="119"/>
      <c r="BG603" s="119"/>
      <c r="BH603" s="119"/>
      <c r="BI603" s="119"/>
      <c r="BJ603" s="119"/>
      <c r="BK603" s="119"/>
      <c r="BL603" s="119"/>
      <c r="BM603" s="119"/>
      <c r="BN603" s="119"/>
      <c r="BO603" s="119"/>
    </row>
    <row r="604" spans="12:67" x14ac:dyDescent="0.2">
      <c r="L604" s="119"/>
      <c r="M604" s="119"/>
      <c r="N604" s="119"/>
      <c r="O604" s="119"/>
      <c r="P604" s="119"/>
      <c r="Q604" s="119"/>
      <c r="R604" s="119"/>
      <c r="S604" s="119"/>
      <c r="T604" s="119"/>
      <c r="U604" s="119"/>
      <c r="V604" s="119"/>
      <c r="W604" s="119"/>
      <c r="X604" s="119"/>
      <c r="Y604" s="119"/>
      <c r="Z604" s="119"/>
      <c r="AA604" s="119"/>
      <c r="AB604" s="119"/>
      <c r="AC604" s="119"/>
      <c r="AD604" s="119"/>
      <c r="AE604" s="119"/>
      <c r="AF604" s="119"/>
      <c r="AG604" s="119"/>
      <c r="AH604" s="119"/>
      <c r="AI604" s="119"/>
      <c r="AJ604" s="119"/>
      <c r="AK604" s="119"/>
      <c r="AL604" s="119"/>
      <c r="AM604" s="119"/>
      <c r="AN604" s="119"/>
      <c r="AO604" s="119"/>
      <c r="AP604" s="119"/>
      <c r="AQ604" s="119"/>
      <c r="AR604" s="119"/>
      <c r="AS604" s="119"/>
      <c r="AT604" s="119"/>
      <c r="AU604" s="119"/>
      <c r="AV604" s="119"/>
      <c r="AW604" s="119"/>
      <c r="AX604" s="119"/>
      <c r="AY604" s="119"/>
      <c r="AZ604" s="119"/>
      <c r="BA604" s="119"/>
      <c r="BB604" s="119"/>
      <c r="BC604" s="119"/>
      <c r="BD604" s="119"/>
      <c r="BE604" s="119"/>
      <c r="BF604" s="119"/>
      <c r="BG604" s="119"/>
      <c r="BH604" s="119"/>
      <c r="BI604" s="119"/>
      <c r="BJ604" s="119"/>
      <c r="BK604" s="119"/>
      <c r="BL604" s="119"/>
      <c r="BM604" s="119"/>
      <c r="BN604" s="119"/>
      <c r="BO604" s="119"/>
    </row>
    <row r="605" spans="12:67" x14ac:dyDescent="0.2">
      <c r="L605" s="119"/>
      <c r="M605" s="119"/>
      <c r="N605" s="119"/>
      <c r="O605" s="119"/>
      <c r="P605" s="119"/>
      <c r="Q605" s="119"/>
      <c r="R605" s="119"/>
      <c r="S605" s="119"/>
      <c r="T605" s="119"/>
      <c r="U605" s="119"/>
      <c r="V605" s="119"/>
      <c r="W605" s="119"/>
      <c r="X605" s="119"/>
      <c r="Y605" s="119"/>
      <c r="Z605" s="119"/>
      <c r="AA605" s="119"/>
      <c r="AB605" s="119"/>
      <c r="AC605" s="119"/>
      <c r="AD605" s="119"/>
      <c r="AE605" s="119"/>
      <c r="AF605" s="119"/>
      <c r="AG605" s="119"/>
      <c r="AH605" s="119"/>
      <c r="AI605" s="119"/>
      <c r="AJ605" s="119"/>
      <c r="AK605" s="119"/>
      <c r="AL605" s="119"/>
      <c r="AM605" s="119"/>
      <c r="AN605" s="119"/>
      <c r="AO605" s="119"/>
      <c r="AP605" s="119"/>
      <c r="AQ605" s="119"/>
      <c r="AR605" s="119"/>
      <c r="AS605" s="119"/>
      <c r="AT605" s="119"/>
      <c r="AU605" s="119"/>
      <c r="AV605" s="119"/>
      <c r="AW605" s="119"/>
      <c r="AX605" s="119"/>
      <c r="AY605" s="119"/>
      <c r="AZ605" s="119"/>
      <c r="BA605" s="119"/>
      <c r="BB605" s="119"/>
      <c r="BC605" s="119"/>
      <c r="BD605" s="119"/>
      <c r="BE605" s="119"/>
      <c r="BF605" s="119"/>
      <c r="BG605" s="119"/>
      <c r="BH605" s="119"/>
      <c r="BI605" s="119"/>
      <c r="BJ605" s="119"/>
      <c r="BK605" s="119"/>
      <c r="BL605" s="119"/>
      <c r="BM605" s="119"/>
      <c r="BN605" s="119"/>
      <c r="BO605" s="119"/>
    </row>
    <row r="606" spans="12:67" x14ac:dyDescent="0.2">
      <c r="L606" s="119"/>
      <c r="M606" s="119"/>
      <c r="N606" s="119"/>
      <c r="O606" s="119"/>
      <c r="P606" s="119"/>
      <c r="Q606" s="119"/>
      <c r="R606" s="119"/>
      <c r="S606" s="119"/>
      <c r="T606" s="119"/>
      <c r="U606" s="119"/>
      <c r="V606" s="119"/>
      <c r="W606" s="119"/>
      <c r="X606" s="119"/>
      <c r="Y606" s="119"/>
      <c r="Z606" s="119"/>
      <c r="AA606" s="119"/>
      <c r="AB606" s="119"/>
      <c r="AC606" s="119"/>
      <c r="AD606" s="119"/>
      <c r="AE606" s="119"/>
      <c r="AF606" s="119"/>
      <c r="AG606" s="119"/>
      <c r="AH606" s="119"/>
      <c r="AI606" s="119"/>
      <c r="AJ606" s="119"/>
      <c r="AK606" s="119"/>
      <c r="AL606" s="119"/>
      <c r="AM606" s="119"/>
      <c r="AN606" s="119"/>
      <c r="AO606" s="119"/>
      <c r="AP606" s="119"/>
      <c r="AQ606" s="119"/>
      <c r="AR606" s="119"/>
      <c r="AS606" s="119"/>
      <c r="AT606" s="119"/>
      <c r="AU606" s="119"/>
      <c r="AV606" s="119"/>
      <c r="AW606" s="119"/>
      <c r="AX606" s="119"/>
      <c r="AY606" s="119"/>
      <c r="AZ606" s="119"/>
      <c r="BA606" s="119"/>
      <c r="BB606" s="119"/>
      <c r="BC606" s="119"/>
      <c r="BD606" s="119"/>
      <c r="BE606" s="119"/>
      <c r="BF606" s="119"/>
      <c r="BG606" s="119"/>
      <c r="BH606" s="119"/>
      <c r="BI606" s="119"/>
      <c r="BJ606" s="119"/>
      <c r="BK606" s="119"/>
      <c r="BL606" s="119"/>
      <c r="BM606" s="119"/>
      <c r="BN606" s="119"/>
      <c r="BO606" s="119"/>
    </row>
    <row r="607" spans="12:67" x14ac:dyDescent="0.2">
      <c r="L607" s="119"/>
      <c r="M607" s="119"/>
      <c r="N607" s="119"/>
      <c r="O607" s="119"/>
      <c r="P607" s="119"/>
      <c r="Q607" s="119"/>
      <c r="R607" s="119"/>
      <c r="S607" s="119"/>
      <c r="T607" s="119"/>
      <c r="U607" s="119"/>
      <c r="V607" s="119"/>
      <c r="W607" s="119"/>
      <c r="X607" s="119"/>
      <c r="Y607" s="119"/>
      <c r="Z607" s="119"/>
      <c r="AA607" s="119"/>
      <c r="AB607" s="119"/>
      <c r="AC607" s="119"/>
      <c r="AD607" s="119"/>
      <c r="AE607" s="119"/>
      <c r="AF607" s="119"/>
      <c r="AG607" s="119"/>
      <c r="AH607" s="119"/>
      <c r="AI607" s="119"/>
      <c r="AJ607" s="119"/>
      <c r="AK607" s="119"/>
      <c r="AL607" s="119"/>
      <c r="AM607" s="119"/>
      <c r="AN607" s="119"/>
      <c r="AO607" s="119"/>
      <c r="AP607" s="119"/>
      <c r="AQ607" s="119"/>
      <c r="AR607" s="119"/>
      <c r="AS607" s="119"/>
      <c r="AT607" s="119"/>
      <c r="AU607" s="119"/>
      <c r="AV607" s="119"/>
      <c r="AW607" s="119"/>
      <c r="AX607" s="119"/>
      <c r="AY607" s="119"/>
      <c r="AZ607" s="119"/>
      <c r="BA607" s="119"/>
      <c r="BB607" s="119"/>
      <c r="BC607" s="119"/>
      <c r="BD607" s="119"/>
      <c r="BE607" s="119"/>
      <c r="BF607" s="119"/>
      <c r="BG607" s="119"/>
      <c r="BH607" s="119"/>
      <c r="BI607" s="119"/>
      <c r="BJ607" s="119"/>
      <c r="BK607" s="119"/>
      <c r="BL607" s="119"/>
      <c r="BM607" s="119"/>
      <c r="BN607" s="119"/>
      <c r="BO607" s="119"/>
    </row>
    <row r="608" spans="12:67" x14ac:dyDescent="0.2">
      <c r="L608" s="119"/>
      <c r="M608" s="119"/>
      <c r="N608" s="119"/>
      <c r="O608" s="119"/>
      <c r="P608" s="119"/>
      <c r="Q608" s="119"/>
      <c r="R608" s="119"/>
      <c r="S608" s="119"/>
      <c r="T608" s="119"/>
      <c r="U608" s="119"/>
      <c r="V608" s="119"/>
      <c r="W608" s="119"/>
      <c r="X608" s="119"/>
      <c r="Y608" s="119"/>
      <c r="Z608" s="119"/>
      <c r="AA608" s="119"/>
      <c r="AB608" s="119"/>
      <c r="AC608" s="119"/>
      <c r="AD608" s="119"/>
      <c r="AE608" s="119"/>
      <c r="AF608" s="119"/>
      <c r="AG608" s="119"/>
      <c r="AH608" s="119"/>
      <c r="AI608" s="119"/>
      <c r="AJ608" s="119"/>
      <c r="AK608" s="119"/>
      <c r="AL608" s="119"/>
      <c r="AM608" s="119"/>
      <c r="AN608" s="119"/>
      <c r="AO608" s="119"/>
      <c r="AP608" s="119"/>
      <c r="AQ608" s="119"/>
      <c r="AR608" s="119"/>
      <c r="AS608" s="119"/>
      <c r="AT608" s="119"/>
      <c r="AU608" s="119"/>
      <c r="AV608" s="119"/>
      <c r="AW608" s="119"/>
      <c r="AX608" s="119"/>
      <c r="AY608" s="119"/>
      <c r="AZ608" s="119"/>
      <c r="BA608" s="119"/>
      <c r="BB608" s="119"/>
      <c r="BC608" s="119"/>
      <c r="BD608" s="119"/>
      <c r="BE608" s="119"/>
      <c r="BF608" s="119"/>
      <c r="BG608" s="119"/>
      <c r="BH608" s="119"/>
      <c r="BI608" s="119"/>
      <c r="BJ608" s="119"/>
      <c r="BK608" s="119"/>
      <c r="BL608" s="119"/>
      <c r="BM608" s="119"/>
      <c r="BN608" s="119"/>
      <c r="BO608" s="119"/>
    </row>
    <row r="609" spans="12:67" x14ac:dyDescent="0.2">
      <c r="L609" s="119"/>
      <c r="M609" s="119"/>
      <c r="N609" s="119"/>
      <c r="O609" s="119"/>
      <c r="P609" s="119"/>
      <c r="Q609" s="119"/>
      <c r="R609" s="119"/>
      <c r="S609" s="119"/>
      <c r="T609" s="119"/>
      <c r="U609" s="119"/>
      <c r="V609" s="119"/>
      <c r="W609" s="119"/>
      <c r="X609" s="119"/>
      <c r="Y609" s="119"/>
      <c r="Z609" s="119"/>
      <c r="AA609" s="119"/>
      <c r="AB609" s="119"/>
      <c r="AC609" s="119"/>
      <c r="AD609" s="119"/>
      <c r="AE609" s="119"/>
      <c r="AF609" s="119"/>
      <c r="AG609" s="119"/>
      <c r="AH609" s="119"/>
      <c r="AI609" s="119"/>
      <c r="AJ609" s="119"/>
      <c r="AK609" s="119"/>
      <c r="AL609" s="119"/>
      <c r="AM609" s="119"/>
      <c r="AN609" s="119"/>
      <c r="AO609" s="119"/>
      <c r="AP609" s="119"/>
      <c r="AQ609" s="119"/>
      <c r="AR609" s="119"/>
      <c r="AS609" s="119"/>
      <c r="AT609" s="119"/>
      <c r="AU609" s="119"/>
      <c r="AV609" s="119"/>
      <c r="AW609" s="119"/>
      <c r="AX609" s="119"/>
      <c r="AY609" s="119"/>
      <c r="AZ609" s="119"/>
      <c r="BA609" s="119"/>
      <c r="BB609" s="119"/>
      <c r="BC609" s="119"/>
      <c r="BD609" s="119"/>
      <c r="BE609" s="119"/>
      <c r="BF609" s="119"/>
      <c r="BG609" s="119"/>
      <c r="BH609" s="119"/>
      <c r="BI609" s="119"/>
      <c r="BJ609" s="119"/>
      <c r="BK609" s="119"/>
      <c r="BL609" s="119"/>
      <c r="BM609" s="119"/>
      <c r="BN609" s="119"/>
      <c r="BO609" s="119"/>
    </row>
    <row r="610" spans="12:67" x14ac:dyDescent="0.2">
      <c r="L610" s="119"/>
      <c r="M610" s="119"/>
      <c r="N610" s="119"/>
      <c r="O610" s="119"/>
      <c r="P610" s="119"/>
      <c r="Q610" s="119"/>
      <c r="R610" s="119"/>
      <c r="S610" s="119"/>
      <c r="T610" s="119"/>
      <c r="U610" s="119"/>
      <c r="V610" s="119"/>
      <c r="W610" s="119"/>
      <c r="X610" s="119"/>
      <c r="Y610" s="119"/>
      <c r="Z610" s="119"/>
      <c r="AA610" s="119"/>
      <c r="AB610" s="119"/>
      <c r="AC610" s="119"/>
      <c r="AD610" s="119"/>
      <c r="AE610" s="119"/>
      <c r="AF610" s="119"/>
      <c r="AG610" s="119"/>
      <c r="AH610" s="119"/>
      <c r="AI610" s="119"/>
      <c r="AJ610" s="119"/>
      <c r="AK610" s="119"/>
      <c r="AL610" s="119"/>
      <c r="AM610" s="119"/>
      <c r="AN610" s="119"/>
      <c r="AO610" s="119"/>
      <c r="AP610" s="119"/>
      <c r="AQ610" s="119"/>
      <c r="AR610" s="119"/>
      <c r="AS610" s="119"/>
      <c r="AT610" s="119"/>
      <c r="AU610" s="119"/>
      <c r="AV610" s="119"/>
      <c r="AW610" s="119"/>
      <c r="AX610" s="119"/>
      <c r="AY610" s="119"/>
      <c r="AZ610" s="119"/>
      <c r="BA610" s="119"/>
      <c r="BB610" s="119"/>
      <c r="BC610" s="119"/>
      <c r="BD610" s="119"/>
      <c r="BE610" s="119"/>
      <c r="BF610" s="119"/>
      <c r="BG610" s="119"/>
      <c r="BH610" s="119"/>
      <c r="BI610" s="119"/>
      <c r="BJ610" s="119"/>
      <c r="BK610" s="119"/>
      <c r="BL610" s="119"/>
      <c r="BM610" s="119"/>
      <c r="BN610" s="119"/>
      <c r="BO610" s="119"/>
    </row>
    <row r="611" spans="12:67" x14ac:dyDescent="0.2">
      <c r="M611" s="119"/>
      <c r="N611" s="119"/>
      <c r="O611" s="119"/>
      <c r="P611" s="119"/>
      <c r="Q611" s="119"/>
      <c r="R611" s="119"/>
      <c r="S611" s="119"/>
      <c r="T611" s="119"/>
      <c r="U611" s="119"/>
      <c r="V611" s="119"/>
      <c r="W611" s="119"/>
      <c r="X611" s="119"/>
      <c r="Y611" s="119"/>
      <c r="Z611" s="119"/>
      <c r="AA611" s="119"/>
      <c r="AB611" s="119"/>
      <c r="AC611" s="119"/>
      <c r="AD611" s="119"/>
      <c r="AE611" s="119"/>
      <c r="AF611" s="119"/>
      <c r="AG611" s="119"/>
      <c r="AH611" s="119"/>
      <c r="AI611" s="119"/>
      <c r="AJ611" s="119"/>
      <c r="AK611" s="119"/>
      <c r="AL611" s="119"/>
      <c r="AM611" s="119"/>
      <c r="AN611" s="119"/>
      <c r="AO611" s="119"/>
      <c r="AP611" s="119"/>
      <c r="AQ611" s="119"/>
      <c r="AR611" s="119"/>
      <c r="AS611" s="119"/>
      <c r="AT611" s="119"/>
      <c r="AU611" s="119"/>
      <c r="AV611" s="119"/>
      <c r="AW611" s="119"/>
      <c r="AX611" s="119"/>
      <c r="AY611" s="119"/>
      <c r="AZ611" s="119"/>
      <c r="BA611" s="119"/>
      <c r="BB611" s="119"/>
      <c r="BC611" s="119"/>
      <c r="BD611" s="119"/>
      <c r="BE611" s="119"/>
      <c r="BF611" s="119"/>
      <c r="BG611" s="119"/>
      <c r="BH611" s="119"/>
      <c r="BI611" s="119"/>
      <c r="BJ611" s="119"/>
      <c r="BK611" s="119"/>
      <c r="BL611" s="119"/>
      <c r="BM611" s="119"/>
      <c r="BN611" s="119"/>
      <c r="BO611" s="119"/>
    </row>
    <row r="612" spans="12:67" x14ac:dyDescent="0.2">
      <c r="M612" s="119"/>
      <c r="N612" s="119"/>
      <c r="O612" s="119"/>
      <c r="P612" s="119"/>
      <c r="Q612" s="119"/>
      <c r="R612" s="119"/>
      <c r="S612" s="119"/>
      <c r="T612" s="119"/>
      <c r="U612" s="119"/>
      <c r="V612" s="119"/>
      <c r="W612" s="119"/>
      <c r="X612" s="119"/>
      <c r="Y612" s="119"/>
      <c r="Z612" s="119"/>
      <c r="AA612" s="119"/>
      <c r="AB612" s="119"/>
      <c r="AC612" s="119"/>
      <c r="AD612" s="119"/>
      <c r="AE612" s="119"/>
      <c r="AF612" s="119"/>
      <c r="AG612" s="119"/>
      <c r="AH612" s="119"/>
      <c r="AI612" s="119"/>
      <c r="AJ612" s="119"/>
      <c r="AK612" s="119"/>
      <c r="AL612" s="119"/>
      <c r="AM612" s="119"/>
      <c r="AN612" s="119"/>
      <c r="AO612" s="119"/>
      <c r="AP612" s="119"/>
      <c r="AQ612" s="119"/>
      <c r="AR612" s="119"/>
      <c r="AS612" s="119"/>
      <c r="AT612" s="119"/>
      <c r="AU612" s="119"/>
      <c r="AV612" s="119"/>
      <c r="AW612" s="119"/>
      <c r="AX612" s="119"/>
      <c r="AY612" s="119"/>
      <c r="AZ612" s="119"/>
      <c r="BA612" s="119"/>
      <c r="BB612" s="119"/>
      <c r="BC612" s="119"/>
      <c r="BD612" s="119"/>
      <c r="BE612" s="119"/>
      <c r="BF612" s="119"/>
      <c r="BG612" s="119"/>
      <c r="BH612" s="119"/>
      <c r="BI612" s="119"/>
      <c r="BJ612" s="119"/>
      <c r="BK612" s="119"/>
      <c r="BL612" s="119"/>
      <c r="BM612" s="119"/>
      <c r="BN612" s="119"/>
      <c r="BO612" s="119"/>
    </row>
    <row r="613" spans="12:67" x14ac:dyDescent="0.2">
      <c r="M613" s="119"/>
      <c r="N613" s="119"/>
      <c r="O613" s="119"/>
      <c r="P613" s="119"/>
      <c r="Q613" s="119"/>
      <c r="R613" s="119"/>
      <c r="S613" s="119"/>
      <c r="T613" s="119"/>
      <c r="U613" s="119"/>
      <c r="V613" s="119"/>
      <c r="W613" s="119"/>
      <c r="X613" s="119"/>
      <c r="Y613" s="119"/>
      <c r="Z613" s="119"/>
      <c r="AA613" s="119"/>
      <c r="AB613" s="119"/>
      <c r="AC613" s="119"/>
      <c r="AD613" s="119"/>
      <c r="AE613" s="119"/>
      <c r="AF613" s="119"/>
      <c r="AG613" s="119"/>
      <c r="AH613" s="119"/>
      <c r="AI613" s="119"/>
      <c r="AJ613" s="119"/>
      <c r="AK613" s="119"/>
      <c r="AL613" s="119"/>
      <c r="AM613" s="119"/>
      <c r="AN613" s="119"/>
      <c r="AO613" s="119"/>
      <c r="AP613" s="119"/>
      <c r="AQ613" s="119"/>
      <c r="AR613" s="119"/>
      <c r="AS613" s="119"/>
      <c r="AT613" s="119"/>
      <c r="AU613" s="119"/>
      <c r="AV613" s="119"/>
      <c r="AW613" s="119"/>
      <c r="AX613" s="119"/>
      <c r="AY613" s="119"/>
      <c r="AZ613" s="119"/>
      <c r="BA613" s="119"/>
      <c r="BB613" s="119"/>
      <c r="BC613" s="119"/>
      <c r="BD613" s="119"/>
      <c r="BE613" s="119"/>
      <c r="BF613" s="119"/>
      <c r="BG613" s="119"/>
      <c r="BH613" s="119"/>
      <c r="BI613" s="119"/>
      <c r="BJ613" s="119"/>
      <c r="BK613" s="119"/>
      <c r="BL613" s="119"/>
      <c r="BM613" s="119"/>
      <c r="BN613" s="119"/>
      <c r="BO613" s="119"/>
    </row>
    <row r="614" spans="12:67" x14ac:dyDescent="0.2">
      <c r="M614" s="119"/>
      <c r="N614" s="119"/>
      <c r="O614" s="119"/>
      <c r="P614" s="119"/>
      <c r="Q614" s="119"/>
      <c r="R614" s="119"/>
      <c r="S614" s="119"/>
      <c r="T614" s="119"/>
      <c r="U614" s="119"/>
      <c r="V614" s="119"/>
      <c r="W614" s="119"/>
      <c r="X614" s="119"/>
      <c r="Y614" s="119"/>
      <c r="Z614" s="119"/>
      <c r="AA614" s="119"/>
      <c r="AB614" s="119"/>
      <c r="AC614" s="119"/>
      <c r="AD614" s="119"/>
      <c r="AE614" s="119"/>
      <c r="AF614" s="119"/>
      <c r="AG614" s="119"/>
      <c r="AH614" s="119"/>
      <c r="AI614" s="119"/>
      <c r="AJ614" s="119"/>
      <c r="AK614" s="119"/>
      <c r="AL614" s="119"/>
      <c r="AM614" s="119"/>
      <c r="AN614" s="119"/>
      <c r="AO614" s="119"/>
      <c r="AP614" s="119"/>
      <c r="AQ614" s="119"/>
      <c r="AR614" s="119"/>
      <c r="AS614" s="119"/>
      <c r="AT614" s="119"/>
      <c r="AU614" s="119"/>
      <c r="AV614" s="119"/>
      <c r="AW614" s="119"/>
      <c r="AX614" s="119"/>
      <c r="AY614" s="119"/>
      <c r="AZ614" s="119"/>
      <c r="BA614" s="119"/>
      <c r="BB614" s="119"/>
      <c r="BC614" s="119"/>
      <c r="BD614" s="119"/>
      <c r="BE614" s="119"/>
      <c r="BF614" s="119"/>
      <c r="BG614" s="119"/>
      <c r="BH614" s="119"/>
      <c r="BI614" s="119"/>
      <c r="BJ614" s="119"/>
      <c r="BK614" s="119"/>
      <c r="BL614" s="119"/>
      <c r="BM614" s="119"/>
      <c r="BN614" s="119"/>
      <c r="BO614" s="119"/>
    </row>
    <row r="615" spans="12:67" x14ac:dyDescent="0.2">
      <c r="M615" s="119"/>
      <c r="N615" s="119"/>
      <c r="O615" s="119"/>
      <c r="P615" s="119"/>
      <c r="Q615" s="119"/>
      <c r="R615" s="119"/>
      <c r="S615" s="119"/>
      <c r="T615" s="119"/>
      <c r="U615" s="119"/>
      <c r="V615" s="119"/>
      <c r="W615" s="119"/>
      <c r="X615" s="119"/>
      <c r="Y615" s="119"/>
      <c r="Z615" s="119"/>
      <c r="AA615" s="119"/>
      <c r="AB615" s="119"/>
      <c r="AC615" s="119"/>
      <c r="AD615" s="119"/>
      <c r="AE615" s="119"/>
      <c r="AF615" s="119"/>
      <c r="AG615" s="119"/>
      <c r="AH615" s="119"/>
      <c r="AI615" s="119"/>
      <c r="AJ615" s="119"/>
      <c r="AK615" s="119"/>
      <c r="AL615" s="119"/>
      <c r="AM615" s="119"/>
      <c r="AN615" s="119"/>
      <c r="AO615" s="119"/>
      <c r="AP615" s="119"/>
      <c r="AQ615" s="119"/>
      <c r="AR615" s="119"/>
      <c r="AS615" s="119"/>
      <c r="AT615" s="119"/>
      <c r="AU615" s="119"/>
      <c r="AV615" s="119"/>
      <c r="AW615" s="119"/>
      <c r="AX615" s="119"/>
      <c r="AY615" s="119"/>
      <c r="AZ615" s="119"/>
      <c r="BA615" s="119"/>
      <c r="BB615" s="119"/>
      <c r="BC615" s="119"/>
      <c r="BD615" s="119"/>
      <c r="BE615" s="119"/>
      <c r="BF615" s="119"/>
      <c r="BG615" s="119"/>
      <c r="BH615" s="119"/>
      <c r="BI615" s="119"/>
      <c r="BJ615" s="119"/>
      <c r="BK615" s="119"/>
      <c r="BL615" s="119"/>
      <c r="BM615" s="119"/>
      <c r="BN615" s="119"/>
      <c r="BO615" s="119"/>
    </row>
    <row r="616" spans="12:67" x14ac:dyDescent="0.2">
      <c r="M616" s="119"/>
      <c r="N616" s="119"/>
      <c r="O616" s="119"/>
      <c r="P616" s="119"/>
      <c r="Q616" s="119"/>
      <c r="R616" s="119"/>
      <c r="S616" s="119"/>
      <c r="T616" s="119"/>
      <c r="U616" s="119"/>
      <c r="V616" s="119"/>
      <c r="W616" s="119"/>
      <c r="X616" s="119"/>
      <c r="Y616" s="119"/>
      <c r="Z616" s="119"/>
      <c r="AA616" s="119"/>
      <c r="AB616" s="119"/>
      <c r="AC616" s="119"/>
      <c r="AD616" s="119"/>
      <c r="AE616" s="119"/>
      <c r="AF616" s="119"/>
      <c r="AG616" s="119"/>
      <c r="AH616" s="119"/>
      <c r="AI616" s="119"/>
      <c r="AJ616" s="119"/>
      <c r="AK616" s="119"/>
      <c r="AL616" s="119"/>
      <c r="AM616" s="119"/>
      <c r="AN616" s="119"/>
      <c r="AO616" s="119"/>
      <c r="AP616" s="119"/>
      <c r="AQ616" s="119"/>
      <c r="AR616" s="119"/>
      <c r="AS616" s="119"/>
      <c r="AT616" s="119"/>
      <c r="AU616" s="119"/>
      <c r="AV616" s="119"/>
      <c r="AW616" s="119"/>
      <c r="AX616" s="119"/>
      <c r="AY616" s="119"/>
      <c r="AZ616" s="119"/>
      <c r="BA616" s="119"/>
      <c r="BB616" s="119"/>
      <c r="BC616" s="119"/>
      <c r="BD616" s="119"/>
      <c r="BE616" s="119"/>
      <c r="BF616" s="119"/>
      <c r="BG616" s="119"/>
      <c r="BH616" s="119"/>
      <c r="BI616" s="119"/>
      <c r="BJ616" s="119"/>
      <c r="BK616" s="119"/>
      <c r="BL616" s="119"/>
      <c r="BM616" s="119"/>
      <c r="BN616" s="119"/>
      <c r="BO616" s="119"/>
    </row>
    <row r="617" spans="12:67" x14ac:dyDescent="0.2">
      <c r="M617" s="119"/>
      <c r="N617" s="119"/>
      <c r="O617" s="119"/>
      <c r="P617" s="119"/>
      <c r="Q617" s="119"/>
      <c r="R617" s="119"/>
      <c r="S617" s="119"/>
      <c r="T617" s="119"/>
      <c r="U617" s="119"/>
      <c r="V617" s="119"/>
      <c r="W617" s="119"/>
      <c r="X617" s="119"/>
      <c r="Y617" s="119"/>
      <c r="Z617" s="119"/>
      <c r="AA617" s="119"/>
      <c r="AB617" s="119"/>
      <c r="AC617" s="119"/>
      <c r="AD617" s="119"/>
      <c r="AE617" s="119"/>
      <c r="AF617" s="119"/>
      <c r="AG617" s="119"/>
      <c r="AH617" s="119"/>
      <c r="AI617" s="119"/>
      <c r="AJ617" s="119"/>
      <c r="AK617" s="119"/>
      <c r="AL617" s="119"/>
      <c r="AM617" s="119"/>
      <c r="AN617" s="119"/>
      <c r="AO617" s="119"/>
      <c r="AP617" s="119"/>
      <c r="AQ617" s="119"/>
      <c r="AR617" s="119"/>
      <c r="AS617" s="119"/>
      <c r="AT617" s="119"/>
      <c r="AU617" s="119"/>
      <c r="AV617" s="119"/>
      <c r="AW617" s="119"/>
      <c r="AX617" s="119"/>
      <c r="AY617" s="119"/>
      <c r="AZ617" s="119"/>
      <c r="BA617" s="119"/>
      <c r="BB617" s="119"/>
      <c r="BC617" s="119"/>
      <c r="BD617" s="119"/>
      <c r="BE617" s="119"/>
      <c r="BF617" s="119"/>
      <c r="BG617" s="119"/>
      <c r="BH617" s="119"/>
      <c r="BI617" s="119"/>
      <c r="BJ617" s="119"/>
      <c r="BK617" s="119"/>
      <c r="BL617" s="119"/>
      <c r="BM617" s="119"/>
      <c r="BN617" s="119"/>
      <c r="BO617" s="119"/>
    </row>
    <row r="618" spans="12:67" x14ac:dyDescent="0.2">
      <c r="M618" s="119"/>
      <c r="N618" s="119"/>
      <c r="O618" s="119"/>
      <c r="P618" s="119"/>
      <c r="Q618" s="119"/>
      <c r="R618" s="119"/>
      <c r="S618" s="119"/>
      <c r="T618" s="119"/>
      <c r="U618" s="119"/>
      <c r="V618" s="119"/>
      <c r="W618" s="119"/>
      <c r="X618" s="119"/>
      <c r="Y618" s="119"/>
      <c r="Z618" s="119"/>
      <c r="AA618" s="119"/>
      <c r="AB618" s="119"/>
      <c r="AC618" s="119"/>
      <c r="AD618" s="119"/>
      <c r="AE618" s="119"/>
      <c r="AF618" s="119"/>
      <c r="AG618" s="119"/>
      <c r="AH618" s="119"/>
      <c r="AI618" s="119"/>
      <c r="AJ618" s="119"/>
      <c r="AK618" s="119"/>
      <c r="AL618" s="119"/>
      <c r="AM618" s="119"/>
      <c r="AN618" s="119"/>
      <c r="AO618" s="119"/>
      <c r="AP618" s="119"/>
      <c r="AQ618" s="119"/>
      <c r="AR618" s="119"/>
      <c r="AS618" s="119"/>
      <c r="AT618" s="119"/>
      <c r="AU618" s="119"/>
      <c r="AV618" s="119"/>
      <c r="AW618" s="119"/>
      <c r="AX618" s="119"/>
      <c r="AY618" s="119"/>
      <c r="AZ618" s="119"/>
      <c r="BA618" s="119"/>
      <c r="BB618" s="119"/>
      <c r="BC618" s="119"/>
      <c r="BD618" s="119"/>
      <c r="BE618" s="119"/>
      <c r="BF618" s="119"/>
      <c r="BG618" s="119"/>
      <c r="BH618" s="119"/>
      <c r="BI618" s="119"/>
      <c r="BJ618" s="119"/>
      <c r="BK618" s="119"/>
      <c r="BL618" s="119"/>
      <c r="BM618" s="119"/>
      <c r="BN618" s="119"/>
      <c r="BO618" s="119"/>
    </row>
    <row r="619" spans="12:67" x14ac:dyDescent="0.2">
      <c r="M619" s="119"/>
      <c r="N619" s="119"/>
      <c r="O619" s="119"/>
      <c r="P619" s="119"/>
      <c r="Q619" s="119"/>
      <c r="R619" s="119"/>
      <c r="S619" s="119"/>
      <c r="T619" s="119"/>
      <c r="U619" s="119"/>
      <c r="V619" s="119"/>
      <c r="W619" s="119"/>
      <c r="X619" s="119"/>
      <c r="Y619" s="119"/>
      <c r="Z619" s="119"/>
      <c r="AA619" s="119"/>
      <c r="AB619" s="119"/>
      <c r="AC619" s="119"/>
      <c r="AD619" s="119"/>
      <c r="AE619" s="119"/>
      <c r="AF619" s="119"/>
      <c r="AG619" s="119"/>
      <c r="AH619" s="119"/>
      <c r="AI619" s="119"/>
      <c r="AJ619" s="119"/>
      <c r="AK619" s="119"/>
      <c r="AL619" s="119"/>
      <c r="AM619" s="119"/>
      <c r="AN619" s="119"/>
      <c r="AO619" s="119"/>
      <c r="AP619" s="119"/>
      <c r="AQ619" s="119"/>
      <c r="AR619" s="119"/>
      <c r="AS619" s="119"/>
      <c r="AT619" s="119"/>
      <c r="AU619" s="119"/>
      <c r="AV619" s="119"/>
      <c r="AW619" s="119"/>
      <c r="AX619" s="119"/>
      <c r="AY619" s="119"/>
      <c r="AZ619" s="119"/>
      <c r="BA619" s="119"/>
      <c r="BB619" s="119"/>
      <c r="BC619" s="119"/>
      <c r="BD619" s="119"/>
      <c r="BE619" s="119"/>
      <c r="BF619" s="119"/>
      <c r="BG619" s="119"/>
      <c r="BH619" s="119"/>
      <c r="BI619" s="119"/>
      <c r="BJ619" s="119"/>
      <c r="BK619" s="119"/>
      <c r="BL619" s="119"/>
      <c r="BM619" s="119"/>
      <c r="BN619" s="119"/>
      <c r="BO619" s="119"/>
    </row>
    <row r="620" spans="12:67" x14ac:dyDescent="0.2">
      <c r="L620" s="119"/>
      <c r="M620" s="119"/>
      <c r="N620" s="119"/>
      <c r="O620" s="119"/>
      <c r="P620" s="119"/>
      <c r="Q620" s="119"/>
      <c r="R620" s="119"/>
      <c r="S620" s="119"/>
      <c r="T620" s="119"/>
      <c r="U620" s="119"/>
      <c r="V620" s="119"/>
      <c r="W620" s="119"/>
      <c r="X620" s="119"/>
      <c r="Y620" s="119"/>
      <c r="Z620" s="119"/>
      <c r="AA620" s="119"/>
      <c r="AB620" s="119"/>
      <c r="AC620" s="119"/>
      <c r="AD620" s="119"/>
      <c r="AE620" s="119"/>
      <c r="AF620" s="119"/>
      <c r="AG620" s="119"/>
      <c r="AH620" s="119"/>
      <c r="AI620" s="119"/>
      <c r="AJ620" s="119"/>
      <c r="AK620" s="119"/>
      <c r="AL620" s="119"/>
      <c r="AM620" s="119"/>
      <c r="AN620" s="119"/>
      <c r="AO620" s="119"/>
      <c r="AP620" s="119"/>
      <c r="AQ620" s="119"/>
      <c r="AR620" s="119"/>
      <c r="AS620" s="119"/>
      <c r="AT620" s="119"/>
      <c r="AU620" s="119"/>
      <c r="AV620" s="119"/>
      <c r="AW620" s="119"/>
      <c r="AX620" s="119"/>
      <c r="AY620" s="119"/>
      <c r="AZ620" s="119"/>
      <c r="BA620" s="119"/>
      <c r="BB620" s="119"/>
      <c r="BC620" s="119"/>
      <c r="BD620" s="119"/>
      <c r="BE620" s="119"/>
      <c r="BF620" s="119"/>
      <c r="BG620" s="119"/>
      <c r="BH620" s="119"/>
      <c r="BI620" s="119"/>
      <c r="BJ620" s="119"/>
      <c r="BK620" s="119"/>
      <c r="BL620" s="119"/>
      <c r="BM620" s="119"/>
      <c r="BN620" s="119"/>
      <c r="BO620" s="119"/>
    </row>
    <row r="621" spans="12:67" x14ac:dyDescent="0.2">
      <c r="L621" s="119"/>
      <c r="M621" s="119"/>
      <c r="N621" s="119"/>
      <c r="O621" s="119"/>
      <c r="P621" s="119"/>
      <c r="Q621" s="119"/>
      <c r="R621" s="119"/>
      <c r="S621" s="119"/>
      <c r="T621" s="119"/>
      <c r="U621" s="119"/>
      <c r="V621" s="119"/>
      <c r="W621" s="119"/>
      <c r="X621" s="119"/>
      <c r="Y621" s="119"/>
      <c r="Z621" s="119"/>
      <c r="AA621" s="119"/>
      <c r="AB621" s="119"/>
      <c r="AC621" s="119"/>
      <c r="AD621" s="119"/>
      <c r="AE621" s="119"/>
      <c r="AF621" s="119"/>
      <c r="AG621" s="119"/>
      <c r="AH621" s="119"/>
      <c r="AI621" s="119"/>
      <c r="AJ621" s="119"/>
      <c r="AK621" s="119"/>
      <c r="AL621" s="119"/>
      <c r="AM621" s="119"/>
      <c r="AN621" s="119"/>
      <c r="AO621" s="119"/>
      <c r="AP621" s="119"/>
      <c r="AQ621" s="119"/>
      <c r="AR621" s="119"/>
      <c r="AS621" s="119"/>
      <c r="AT621" s="119"/>
      <c r="AU621" s="119"/>
      <c r="AV621" s="119"/>
      <c r="AW621" s="119"/>
      <c r="AX621" s="119"/>
      <c r="AY621" s="119"/>
      <c r="AZ621" s="119"/>
      <c r="BA621" s="119"/>
      <c r="BB621" s="119"/>
      <c r="BC621" s="119"/>
      <c r="BD621" s="119"/>
      <c r="BE621" s="119"/>
      <c r="BF621" s="119"/>
      <c r="BG621" s="119"/>
      <c r="BH621" s="119"/>
      <c r="BI621" s="119"/>
      <c r="BJ621" s="119"/>
      <c r="BK621" s="119"/>
      <c r="BL621" s="119"/>
      <c r="BM621" s="119"/>
      <c r="BN621" s="119"/>
      <c r="BO621" s="119"/>
    </row>
    <row r="622" spans="12:67" x14ac:dyDescent="0.2">
      <c r="L622" s="119"/>
      <c r="M622" s="119"/>
      <c r="N622" s="119"/>
      <c r="O622" s="119"/>
      <c r="P622" s="119"/>
      <c r="Q622" s="119"/>
      <c r="R622" s="119"/>
      <c r="S622" s="119"/>
      <c r="T622" s="119"/>
      <c r="U622" s="119"/>
      <c r="V622" s="119"/>
      <c r="W622" s="119"/>
      <c r="X622" s="119"/>
      <c r="Y622" s="119"/>
      <c r="Z622" s="119"/>
      <c r="AA622" s="119"/>
      <c r="AB622" s="119"/>
      <c r="AC622" s="119"/>
      <c r="AD622" s="119"/>
      <c r="AE622" s="119"/>
      <c r="AF622" s="119"/>
      <c r="AG622" s="119"/>
      <c r="AH622" s="119"/>
      <c r="AI622" s="119"/>
      <c r="AJ622" s="119"/>
      <c r="AK622" s="119"/>
      <c r="AL622" s="119"/>
      <c r="AM622" s="119"/>
      <c r="AN622" s="119"/>
      <c r="AO622" s="119"/>
      <c r="AP622" s="119"/>
      <c r="AQ622" s="119"/>
      <c r="AR622" s="119"/>
      <c r="AS622" s="119"/>
      <c r="AT622" s="119"/>
      <c r="AU622" s="119"/>
      <c r="AV622" s="119"/>
      <c r="AW622" s="119"/>
      <c r="AX622" s="119"/>
      <c r="AY622" s="119"/>
      <c r="AZ622" s="119"/>
      <c r="BA622" s="119"/>
      <c r="BB622" s="119"/>
      <c r="BC622" s="119"/>
      <c r="BD622" s="119"/>
      <c r="BE622" s="119"/>
      <c r="BF622" s="119"/>
      <c r="BG622" s="119"/>
      <c r="BH622" s="119"/>
      <c r="BI622" s="119"/>
      <c r="BJ622" s="119"/>
      <c r="BK622" s="119"/>
      <c r="BL622" s="119"/>
      <c r="BM622" s="119"/>
      <c r="BN622" s="119"/>
      <c r="BO622" s="119"/>
    </row>
    <row r="623" spans="12:67" x14ac:dyDescent="0.2">
      <c r="L623" s="119"/>
      <c r="M623" s="119"/>
      <c r="N623" s="119"/>
      <c r="O623" s="119"/>
      <c r="P623" s="119"/>
      <c r="Q623" s="119"/>
      <c r="R623" s="119"/>
      <c r="S623" s="119"/>
      <c r="T623" s="119"/>
      <c r="U623" s="119"/>
      <c r="V623" s="119"/>
      <c r="W623" s="119"/>
      <c r="X623" s="119"/>
      <c r="Y623" s="119"/>
      <c r="Z623" s="119"/>
      <c r="AA623" s="119"/>
      <c r="AB623" s="119"/>
      <c r="AC623" s="119"/>
      <c r="AD623" s="119"/>
      <c r="AE623" s="119"/>
      <c r="AF623" s="119"/>
      <c r="AG623" s="119"/>
      <c r="AH623" s="119"/>
      <c r="AI623" s="119"/>
      <c r="AJ623" s="119"/>
      <c r="AK623" s="119"/>
      <c r="AL623" s="119"/>
      <c r="AM623" s="119"/>
      <c r="AN623" s="119"/>
      <c r="AO623" s="119"/>
      <c r="AP623" s="119"/>
      <c r="AQ623" s="119"/>
      <c r="AR623" s="119"/>
      <c r="AS623" s="119"/>
      <c r="AT623" s="119"/>
      <c r="AU623" s="119"/>
      <c r="AV623" s="119"/>
      <c r="AW623" s="119"/>
      <c r="AX623" s="119"/>
      <c r="AY623" s="119"/>
      <c r="AZ623" s="119"/>
      <c r="BA623" s="119"/>
      <c r="BB623" s="119"/>
      <c r="BC623" s="119"/>
      <c r="BD623" s="119"/>
      <c r="BE623" s="119"/>
      <c r="BF623" s="119"/>
      <c r="BG623" s="119"/>
      <c r="BH623" s="119"/>
      <c r="BI623" s="119"/>
      <c r="BJ623" s="119"/>
      <c r="BK623" s="119"/>
      <c r="BL623" s="119"/>
      <c r="BM623" s="119"/>
      <c r="BN623" s="119"/>
      <c r="BO623" s="119"/>
    </row>
    <row r="624" spans="12:67" x14ac:dyDescent="0.2">
      <c r="L624" s="119"/>
      <c r="M624" s="119"/>
      <c r="N624" s="119"/>
      <c r="O624" s="119"/>
      <c r="P624" s="119"/>
      <c r="Q624" s="119"/>
      <c r="R624" s="119"/>
      <c r="S624" s="119"/>
      <c r="T624" s="119"/>
      <c r="U624" s="119"/>
      <c r="V624" s="119"/>
      <c r="W624" s="119"/>
      <c r="X624" s="119"/>
      <c r="Y624" s="119"/>
      <c r="Z624" s="119"/>
      <c r="AA624" s="119"/>
      <c r="AB624" s="119"/>
      <c r="AC624" s="119"/>
      <c r="AD624" s="119"/>
      <c r="AE624" s="119"/>
      <c r="AF624" s="119"/>
      <c r="AG624" s="119"/>
      <c r="AH624" s="119"/>
      <c r="AI624" s="119"/>
      <c r="AJ624" s="119"/>
      <c r="AK624" s="119"/>
      <c r="AL624" s="119"/>
      <c r="AM624" s="119"/>
      <c r="AN624" s="119"/>
      <c r="AO624" s="119"/>
      <c r="AP624" s="119"/>
      <c r="AQ624" s="119"/>
      <c r="AR624" s="119"/>
      <c r="AS624" s="119"/>
      <c r="AT624" s="119"/>
      <c r="AU624" s="119"/>
      <c r="AV624" s="119"/>
      <c r="AW624" s="119"/>
      <c r="AX624" s="119"/>
      <c r="AY624" s="119"/>
      <c r="AZ624" s="119"/>
      <c r="BA624" s="119"/>
      <c r="BB624" s="119"/>
      <c r="BC624" s="119"/>
      <c r="BD624" s="119"/>
      <c r="BE624" s="119"/>
      <c r="BF624" s="119"/>
      <c r="BG624" s="119"/>
      <c r="BH624" s="119"/>
      <c r="BI624" s="119"/>
      <c r="BJ624" s="119"/>
      <c r="BK624" s="119"/>
      <c r="BL624" s="119"/>
      <c r="BM624" s="119"/>
      <c r="BN624" s="119"/>
      <c r="BO624" s="119"/>
    </row>
    <row r="625" spans="12:67" x14ac:dyDescent="0.2">
      <c r="L625" s="119"/>
      <c r="M625" s="119"/>
      <c r="N625" s="119"/>
      <c r="O625" s="119"/>
      <c r="P625" s="119"/>
      <c r="Q625" s="119"/>
      <c r="R625" s="119"/>
      <c r="S625" s="119"/>
      <c r="T625" s="119"/>
      <c r="U625" s="119"/>
      <c r="V625" s="119"/>
      <c r="W625" s="119"/>
      <c r="X625" s="119"/>
      <c r="Y625" s="119"/>
      <c r="Z625" s="119"/>
      <c r="AA625" s="119"/>
      <c r="AB625" s="119"/>
      <c r="AC625" s="119"/>
      <c r="AD625" s="119"/>
      <c r="AE625" s="119"/>
      <c r="AF625" s="119"/>
      <c r="AG625" s="119"/>
      <c r="AH625" s="119"/>
      <c r="AI625" s="119"/>
      <c r="AJ625" s="119"/>
      <c r="AK625" s="119"/>
      <c r="AL625" s="119"/>
      <c r="AM625" s="119"/>
      <c r="AN625" s="119"/>
      <c r="AO625" s="119"/>
      <c r="AP625" s="119"/>
      <c r="AQ625" s="119"/>
      <c r="AR625" s="119"/>
      <c r="AS625" s="119"/>
      <c r="AT625" s="119"/>
      <c r="AU625" s="119"/>
      <c r="AV625" s="119"/>
      <c r="AW625" s="119"/>
      <c r="AX625" s="119"/>
      <c r="AY625" s="119"/>
      <c r="AZ625" s="119"/>
      <c r="BA625" s="119"/>
      <c r="BB625" s="119"/>
      <c r="BC625" s="119"/>
      <c r="BD625" s="119"/>
      <c r="BE625" s="119"/>
      <c r="BF625" s="119"/>
      <c r="BG625" s="119"/>
      <c r="BH625" s="119"/>
      <c r="BI625" s="119"/>
      <c r="BJ625" s="119"/>
      <c r="BK625" s="119"/>
      <c r="BL625" s="119"/>
      <c r="BM625" s="119"/>
      <c r="BN625" s="119"/>
      <c r="BO625" s="119"/>
    </row>
    <row r="626" spans="12:67" x14ac:dyDescent="0.2">
      <c r="L626" s="119"/>
      <c r="M626" s="119"/>
      <c r="N626" s="119"/>
      <c r="O626" s="119"/>
      <c r="P626" s="119"/>
      <c r="Q626" s="119"/>
      <c r="R626" s="119"/>
      <c r="S626" s="119"/>
      <c r="T626" s="119"/>
      <c r="U626" s="119"/>
      <c r="V626" s="119"/>
      <c r="W626" s="119"/>
      <c r="X626" s="119"/>
      <c r="Y626" s="119"/>
      <c r="Z626" s="119"/>
      <c r="AA626" s="119"/>
      <c r="AB626" s="119"/>
      <c r="AC626" s="119"/>
      <c r="AD626" s="119"/>
      <c r="AE626" s="119"/>
      <c r="AF626" s="119"/>
      <c r="AG626" s="119"/>
      <c r="AH626" s="119"/>
      <c r="AI626" s="119"/>
      <c r="AJ626" s="119"/>
      <c r="AK626" s="119"/>
      <c r="AL626" s="119"/>
      <c r="AM626" s="119"/>
      <c r="AN626" s="119"/>
      <c r="AO626" s="119"/>
      <c r="AP626" s="119"/>
      <c r="AQ626" s="119"/>
      <c r="AR626" s="119"/>
      <c r="AS626" s="119"/>
      <c r="AT626" s="119"/>
      <c r="AU626" s="119"/>
      <c r="AV626" s="119"/>
      <c r="AW626" s="119"/>
      <c r="AX626" s="119"/>
      <c r="AY626" s="119"/>
      <c r="AZ626" s="119"/>
      <c r="BA626" s="119"/>
      <c r="BB626" s="119"/>
      <c r="BC626" s="119"/>
      <c r="BD626" s="119"/>
      <c r="BE626" s="119"/>
      <c r="BF626" s="119"/>
      <c r="BG626" s="119"/>
      <c r="BH626" s="119"/>
      <c r="BI626" s="119"/>
      <c r="BJ626" s="119"/>
      <c r="BK626" s="119"/>
      <c r="BL626" s="119"/>
      <c r="BM626" s="119"/>
      <c r="BN626" s="119"/>
      <c r="BO626" s="119"/>
    </row>
    <row r="627" spans="12:67" x14ac:dyDescent="0.2">
      <c r="L627" s="119"/>
      <c r="M627" s="119"/>
      <c r="N627" s="119"/>
      <c r="O627" s="119"/>
      <c r="P627" s="119"/>
      <c r="Q627" s="119"/>
      <c r="R627" s="119"/>
      <c r="S627" s="119"/>
      <c r="T627" s="119"/>
      <c r="U627" s="119"/>
      <c r="V627" s="119"/>
      <c r="W627" s="119"/>
      <c r="X627" s="119"/>
      <c r="Y627" s="119"/>
      <c r="Z627" s="119"/>
      <c r="AA627" s="119"/>
      <c r="AB627" s="119"/>
      <c r="AC627" s="119"/>
      <c r="AD627" s="119"/>
      <c r="AE627" s="119"/>
      <c r="AF627" s="119"/>
      <c r="AG627" s="119"/>
      <c r="AH627" s="119"/>
      <c r="AI627" s="119"/>
      <c r="AJ627" s="119"/>
      <c r="AK627" s="119"/>
      <c r="AL627" s="119"/>
      <c r="AM627" s="119"/>
      <c r="AN627" s="119"/>
      <c r="AO627" s="119"/>
      <c r="AP627" s="119"/>
      <c r="AQ627" s="119"/>
      <c r="AR627" s="119"/>
      <c r="AS627" s="119"/>
      <c r="AT627" s="119"/>
      <c r="AU627" s="119"/>
      <c r="AV627" s="119"/>
      <c r="AW627" s="119"/>
      <c r="AX627" s="119"/>
      <c r="AY627" s="119"/>
      <c r="AZ627" s="119"/>
      <c r="BA627" s="119"/>
      <c r="BB627" s="119"/>
      <c r="BC627" s="119"/>
      <c r="BD627" s="119"/>
      <c r="BE627" s="119"/>
      <c r="BF627" s="119"/>
      <c r="BG627" s="119"/>
      <c r="BH627" s="119"/>
      <c r="BI627" s="119"/>
      <c r="BJ627" s="119"/>
      <c r="BK627" s="119"/>
      <c r="BL627" s="119"/>
      <c r="BM627" s="119"/>
      <c r="BN627" s="119"/>
      <c r="BO627" s="119"/>
    </row>
    <row r="628" spans="12:67" x14ac:dyDescent="0.2">
      <c r="L628" s="119"/>
      <c r="M628" s="119"/>
      <c r="N628" s="119"/>
      <c r="O628" s="119"/>
      <c r="P628" s="119"/>
      <c r="Q628" s="119"/>
      <c r="R628" s="119"/>
      <c r="S628" s="119"/>
      <c r="T628" s="119"/>
      <c r="U628" s="119"/>
      <c r="V628" s="119"/>
      <c r="W628" s="119"/>
      <c r="X628" s="119"/>
      <c r="Y628" s="119"/>
      <c r="Z628" s="119"/>
      <c r="AA628" s="119"/>
      <c r="AB628" s="119"/>
      <c r="AC628" s="119"/>
      <c r="AD628" s="119"/>
      <c r="AE628" s="119"/>
      <c r="AF628" s="119"/>
      <c r="AG628" s="119"/>
      <c r="AH628" s="119"/>
      <c r="AI628" s="119"/>
      <c r="AJ628" s="119"/>
      <c r="AK628" s="119"/>
      <c r="AL628" s="119"/>
      <c r="AM628" s="119"/>
      <c r="AN628" s="119"/>
      <c r="AO628" s="119"/>
      <c r="AP628" s="119"/>
      <c r="AQ628" s="119"/>
      <c r="AR628" s="119"/>
      <c r="AS628" s="119"/>
      <c r="AT628" s="119"/>
      <c r="AU628" s="119"/>
      <c r="AV628" s="119"/>
      <c r="AW628" s="119"/>
      <c r="AX628" s="119"/>
      <c r="AY628" s="119"/>
      <c r="AZ628" s="119"/>
      <c r="BA628" s="119"/>
      <c r="BB628" s="119"/>
      <c r="BC628" s="119"/>
      <c r="BD628" s="119"/>
      <c r="BE628" s="119"/>
      <c r="BF628" s="119"/>
      <c r="BG628" s="119"/>
      <c r="BH628" s="119"/>
      <c r="BI628" s="119"/>
      <c r="BJ628" s="119"/>
      <c r="BK628" s="119"/>
      <c r="BL628" s="119"/>
      <c r="BM628" s="119"/>
      <c r="BN628" s="119"/>
      <c r="BO628" s="119"/>
    </row>
    <row r="629" spans="12:67" x14ac:dyDescent="0.2">
      <c r="L629" s="119"/>
      <c r="M629" s="119"/>
      <c r="N629" s="119"/>
      <c r="O629" s="119"/>
      <c r="P629" s="119"/>
      <c r="Q629" s="119"/>
      <c r="R629" s="119"/>
      <c r="S629" s="119"/>
      <c r="T629" s="119"/>
      <c r="U629" s="119"/>
      <c r="V629" s="119"/>
      <c r="W629" s="119"/>
      <c r="X629" s="119"/>
      <c r="Y629" s="119"/>
      <c r="Z629" s="119"/>
      <c r="AA629" s="119"/>
      <c r="AB629" s="119"/>
      <c r="AC629" s="119"/>
      <c r="AD629" s="119"/>
      <c r="AE629" s="119"/>
      <c r="AF629" s="119"/>
      <c r="AG629" s="119"/>
      <c r="AH629" s="119"/>
      <c r="AI629" s="119"/>
      <c r="AJ629" s="119"/>
      <c r="AK629" s="119"/>
      <c r="AL629" s="119"/>
      <c r="AM629" s="119"/>
      <c r="AN629" s="119"/>
      <c r="AO629" s="119"/>
      <c r="AP629" s="119"/>
      <c r="AQ629" s="119"/>
      <c r="AR629" s="119"/>
      <c r="AS629" s="119"/>
      <c r="AT629" s="119"/>
      <c r="AU629" s="119"/>
      <c r="AV629" s="119"/>
      <c r="AW629" s="119"/>
      <c r="AX629" s="119"/>
      <c r="AY629" s="119"/>
      <c r="AZ629" s="119"/>
      <c r="BA629" s="119"/>
      <c r="BB629" s="119"/>
      <c r="BC629" s="119"/>
      <c r="BD629" s="119"/>
      <c r="BE629" s="119"/>
      <c r="BF629" s="119"/>
      <c r="BG629" s="119"/>
      <c r="BH629" s="119"/>
      <c r="BI629" s="119"/>
      <c r="BJ629" s="119"/>
      <c r="BK629" s="119"/>
      <c r="BL629" s="119"/>
      <c r="BM629" s="119"/>
      <c r="BN629" s="119"/>
      <c r="BO629" s="119"/>
    </row>
    <row r="630" spans="12:67" x14ac:dyDescent="0.2">
      <c r="L630" s="119"/>
      <c r="M630" s="119"/>
      <c r="N630" s="119"/>
      <c r="O630" s="119"/>
      <c r="P630" s="119"/>
      <c r="Q630" s="119"/>
      <c r="R630" s="119"/>
      <c r="S630" s="119"/>
      <c r="T630" s="119"/>
      <c r="U630" s="119"/>
      <c r="V630" s="119"/>
      <c r="W630" s="119"/>
      <c r="X630" s="119"/>
      <c r="Y630" s="119"/>
      <c r="Z630" s="119"/>
      <c r="AA630" s="119"/>
      <c r="AB630" s="119"/>
      <c r="AC630" s="119"/>
      <c r="AD630" s="119"/>
      <c r="AE630" s="119"/>
      <c r="AF630" s="119"/>
      <c r="AG630" s="119"/>
      <c r="AH630" s="119"/>
      <c r="AI630" s="119"/>
      <c r="AJ630" s="119"/>
      <c r="AK630" s="119"/>
      <c r="AL630" s="119"/>
      <c r="AM630" s="119"/>
      <c r="AN630" s="119"/>
      <c r="AO630" s="119"/>
      <c r="AP630" s="119"/>
      <c r="AQ630" s="119"/>
      <c r="AR630" s="119"/>
      <c r="AS630" s="119"/>
      <c r="AT630" s="119"/>
      <c r="AU630" s="119"/>
      <c r="AV630" s="119"/>
      <c r="AW630" s="119"/>
      <c r="AX630" s="119"/>
      <c r="AY630" s="119"/>
      <c r="AZ630" s="119"/>
      <c r="BA630" s="119"/>
      <c r="BB630" s="119"/>
      <c r="BC630" s="119"/>
      <c r="BD630" s="119"/>
      <c r="BE630" s="119"/>
      <c r="BF630" s="119"/>
      <c r="BG630" s="119"/>
      <c r="BH630" s="119"/>
      <c r="BI630" s="119"/>
      <c r="BJ630" s="119"/>
      <c r="BK630" s="119"/>
      <c r="BL630" s="119"/>
      <c r="BM630" s="119"/>
      <c r="BN630" s="119"/>
      <c r="BO630" s="119"/>
    </row>
    <row r="631" spans="12:67" x14ac:dyDescent="0.2">
      <c r="L631" s="119"/>
      <c r="M631" s="119"/>
      <c r="N631" s="119"/>
      <c r="O631" s="119"/>
      <c r="P631" s="119"/>
      <c r="Q631" s="119"/>
      <c r="R631" s="119"/>
      <c r="S631" s="119"/>
      <c r="T631" s="119"/>
      <c r="U631" s="119"/>
      <c r="V631" s="119"/>
      <c r="W631" s="119"/>
      <c r="X631" s="119"/>
      <c r="Y631" s="119"/>
      <c r="Z631" s="119"/>
      <c r="AA631" s="119"/>
      <c r="AB631" s="119"/>
      <c r="AC631" s="119"/>
      <c r="AD631" s="119"/>
      <c r="AE631" s="119"/>
      <c r="AF631" s="119"/>
      <c r="AG631" s="119"/>
      <c r="AH631" s="119"/>
      <c r="AI631" s="119"/>
      <c r="AJ631" s="119"/>
      <c r="AK631" s="119"/>
      <c r="AL631" s="119"/>
      <c r="AM631" s="119"/>
      <c r="AN631" s="119"/>
      <c r="AO631" s="119"/>
      <c r="AP631" s="119"/>
      <c r="AQ631" s="119"/>
      <c r="AR631" s="119"/>
      <c r="AS631" s="119"/>
      <c r="AT631" s="119"/>
      <c r="AU631" s="119"/>
      <c r="AV631" s="119"/>
      <c r="AW631" s="119"/>
      <c r="AX631" s="119"/>
      <c r="AY631" s="119"/>
      <c r="AZ631" s="119"/>
      <c r="BA631" s="119"/>
      <c r="BB631" s="119"/>
      <c r="BC631" s="119"/>
      <c r="BD631" s="119"/>
      <c r="BE631" s="119"/>
      <c r="BF631" s="119"/>
      <c r="BG631" s="119"/>
      <c r="BH631" s="119"/>
      <c r="BI631" s="119"/>
      <c r="BJ631" s="119"/>
      <c r="BK631" s="119"/>
      <c r="BL631" s="119"/>
      <c r="BM631" s="119"/>
      <c r="BN631" s="119"/>
      <c r="BO631" s="119"/>
    </row>
    <row r="632" spans="12:67" x14ac:dyDescent="0.2">
      <c r="L632" s="119"/>
      <c r="M632" s="119"/>
      <c r="N632" s="119"/>
      <c r="O632" s="119"/>
      <c r="P632" s="119"/>
      <c r="Q632" s="119"/>
      <c r="R632" s="119"/>
      <c r="S632" s="119"/>
      <c r="T632" s="119"/>
      <c r="U632" s="119"/>
      <c r="V632" s="119"/>
      <c r="W632" s="119"/>
      <c r="X632" s="119"/>
      <c r="Y632" s="119"/>
      <c r="Z632" s="119"/>
      <c r="AA632" s="119"/>
      <c r="AB632" s="119"/>
      <c r="AC632" s="119"/>
      <c r="AD632" s="119"/>
      <c r="AE632" s="119"/>
      <c r="AF632" s="119"/>
      <c r="AG632" s="119"/>
      <c r="AH632" s="119"/>
      <c r="AI632" s="119"/>
      <c r="AJ632" s="119"/>
      <c r="AK632" s="119"/>
      <c r="AL632" s="119"/>
      <c r="AM632" s="119"/>
      <c r="AN632" s="119"/>
      <c r="AO632" s="119"/>
      <c r="AP632" s="119"/>
      <c r="AQ632" s="119"/>
      <c r="AR632" s="119"/>
      <c r="AS632" s="119"/>
      <c r="AT632" s="119"/>
      <c r="AU632" s="119"/>
      <c r="AV632" s="119"/>
      <c r="AW632" s="119"/>
      <c r="AX632" s="119"/>
      <c r="AY632" s="119"/>
      <c r="AZ632" s="119"/>
      <c r="BA632" s="119"/>
      <c r="BB632" s="119"/>
      <c r="BC632" s="119"/>
      <c r="BD632" s="119"/>
      <c r="BE632" s="119"/>
      <c r="BF632" s="119"/>
      <c r="BG632" s="119"/>
      <c r="BH632" s="119"/>
      <c r="BI632" s="119"/>
      <c r="BJ632" s="119"/>
      <c r="BK632" s="119"/>
      <c r="BL632" s="119"/>
      <c r="BM632" s="119"/>
      <c r="BN632" s="119"/>
      <c r="BO632" s="119"/>
    </row>
    <row r="633" spans="12:67" x14ac:dyDescent="0.2">
      <c r="L633" s="119"/>
      <c r="M633" s="119"/>
      <c r="N633" s="119"/>
      <c r="O633" s="119"/>
      <c r="P633" s="119"/>
      <c r="Q633" s="119"/>
      <c r="R633" s="119"/>
      <c r="S633" s="119"/>
      <c r="T633" s="119"/>
      <c r="U633" s="119"/>
      <c r="V633" s="119"/>
      <c r="W633" s="119"/>
      <c r="X633" s="119"/>
      <c r="Y633" s="119"/>
      <c r="Z633" s="119"/>
      <c r="AA633" s="119"/>
      <c r="AB633" s="119"/>
      <c r="AC633" s="119"/>
      <c r="AD633" s="119"/>
      <c r="AE633" s="119"/>
      <c r="AF633" s="119"/>
      <c r="AG633" s="119"/>
      <c r="AH633" s="119"/>
      <c r="AI633" s="119"/>
      <c r="AJ633" s="119"/>
      <c r="AK633" s="119"/>
      <c r="AL633" s="119"/>
      <c r="AM633" s="119"/>
      <c r="AN633" s="119"/>
      <c r="AO633" s="119"/>
      <c r="AP633" s="119"/>
      <c r="AQ633" s="119"/>
      <c r="AR633" s="119"/>
      <c r="AS633" s="119"/>
      <c r="AT633" s="119"/>
      <c r="AU633" s="119"/>
      <c r="AV633" s="119"/>
      <c r="AW633" s="119"/>
      <c r="AX633" s="119"/>
      <c r="AY633" s="119"/>
      <c r="AZ633" s="119"/>
      <c r="BA633" s="119"/>
      <c r="BB633" s="119"/>
      <c r="BC633" s="119"/>
      <c r="BD633" s="119"/>
      <c r="BE633" s="119"/>
      <c r="BF633" s="119"/>
      <c r="BG633" s="119"/>
      <c r="BH633" s="119"/>
      <c r="BI633" s="119"/>
      <c r="BJ633" s="119"/>
      <c r="BK633" s="119"/>
      <c r="BL633" s="119"/>
      <c r="BM633" s="119"/>
      <c r="BN633" s="119"/>
      <c r="BO633" s="119"/>
    </row>
    <row r="634" spans="12:67" x14ac:dyDescent="0.2">
      <c r="L634" s="119"/>
      <c r="M634" s="119"/>
      <c r="N634" s="119"/>
      <c r="O634" s="119"/>
      <c r="P634" s="119"/>
      <c r="Q634" s="119"/>
      <c r="R634" s="119"/>
      <c r="S634" s="119"/>
      <c r="T634" s="119"/>
      <c r="U634" s="119"/>
      <c r="V634" s="119"/>
      <c r="W634" s="119"/>
      <c r="X634" s="119"/>
      <c r="Y634" s="119"/>
      <c r="Z634" s="119"/>
      <c r="AA634" s="119"/>
      <c r="AB634" s="119"/>
      <c r="AC634" s="119"/>
      <c r="AD634" s="119"/>
      <c r="AE634" s="119"/>
      <c r="AF634" s="119"/>
      <c r="AG634" s="119"/>
      <c r="AH634" s="119"/>
      <c r="AI634" s="119"/>
      <c r="AJ634" s="119"/>
      <c r="AK634" s="119"/>
      <c r="AL634" s="119"/>
      <c r="AM634" s="119"/>
      <c r="AN634" s="119"/>
      <c r="AO634" s="119"/>
      <c r="AP634" s="119"/>
      <c r="AQ634" s="119"/>
      <c r="AR634" s="119"/>
      <c r="AS634" s="119"/>
      <c r="AT634" s="119"/>
      <c r="AU634" s="119"/>
      <c r="AV634" s="119"/>
      <c r="AW634" s="119"/>
      <c r="AX634" s="119"/>
      <c r="AY634" s="119"/>
      <c r="AZ634" s="119"/>
      <c r="BA634" s="119"/>
      <c r="BB634" s="119"/>
      <c r="BC634" s="119"/>
      <c r="BD634" s="119"/>
      <c r="BE634" s="119"/>
      <c r="BF634" s="119"/>
      <c r="BG634" s="119"/>
      <c r="BH634" s="119"/>
      <c r="BI634" s="119"/>
      <c r="BJ634" s="119"/>
      <c r="BK634" s="119"/>
      <c r="BL634" s="119"/>
      <c r="BM634" s="119"/>
      <c r="BN634" s="119"/>
      <c r="BO634" s="119"/>
    </row>
    <row r="635" spans="12:67" x14ac:dyDescent="0.2">
      <c r="L635" s="119"/>
      <c r="M635" s="119"/>
      <c r="N635" s="119"/>
      <c r="O635" s="119"/>
      <c r="P635" s="119"/>
      <c r="Q635" s="119"/>
      <c r="R635" s="119"/>
      <c r="S635" s="119"/>
      <c r="T635" s="119"/>
      <c r="U635" s="119"/>
      <c r="V635" s="119"/>
      <c r="W635" s="119"/>
      <c r="X635" s="119"/>
      <c r="Y635" s="119"/>
      <c r="Z635" s="119"/>
      <c r="AA635" s="119"/>
      <c r="AB635" s="119"/>
      <c r="AC635" s="119"/>
      <c r="AD635" s="119"/>
      <c r="AE635" s="119"/>
      <c r="AF635" s="119"/>
      <c r="AG635" s="119"/>
      <c r="AH635" s="119"/>
      <c r="AI635" s="119"/>
      <c r="AJ635" s="119"/>
      <c r="AK635" s="119"/>
      <c r="AL635" s="119"/>
      <c r="AM635" s="119"/>
      <c r="AN635" s="119"/>
      <c r="AO635" s="119"/>
      <c r="AP635" s="119"/>
      <c r="AQ635" s="119"/>
      <c r="AR635" s="119"/>
      <c r="AS635" s="119"/>
      <c r="AT635" s="119"/>
      <c r="AU635" s="119"/>
      <c r="AV635" s="119"/>
      <c r="AW635" s="119"/>
      <c r="AX635" s="119"/>
      <c r="AY635" s="119"/>
      <c r="AZ635" s="119"/>
      <c r="BA635" s="119"/>
      <c r="BB635" s="119"/>
      <c r="BC635" s="119"/>
      <c r="BD635" s="119"/>
      <c r="BE635" s="119"/>
      <c r="BF635" s="119"/>
      <c r="BG635" s="119"/>
      <c r="BH635" s="119"/>
      <c r="BI635" s="119"/>
      <c r="BJ635" s="119"/>
      <c r="BK635" s="119"/>
      <c r="BL635" s="119"/>
      <c r="BM635" s="119"/>
      <c r="BN635" s="119"/>
      <c r="BO635" s="119"/>
    </row>
    <row r="636" spans="12:67" x14ac:dyDescent="0.2">
      <c r="L636" s="119"/>
      <c r="M636" s="119"/>
      <c r="N636" s="119"/>
      <c r="O636" s="119"/>
      <c r="P636" s="119"/>
      <c r="Q636" s="119"/>
      <c r="R636" s="119"/>
      <c r="S636" s="119"/>
      <c r="T636" s="119"/>
      <c r="U636" s="119"/>
      <c r="V636" s="119"/>
      <c r="W636" s="119"/>
      <c r="X636" s="119"/>
      <c r="Y636" s="119"/>
      <c r="Z636" s="119"/>
      <c r="AA636" s="119"/>
      <c r="AB636" s="119"/>
      <c r="AC636" s="119"/>
      <c r="AD636" s="119"/>
      <c r="AE636" s="119"/>
      <c r="AF636" s="119"/>
      <c r="AG636" s="119"/>
      <c r="AH636" s="119"/>
      <c r="AI636" s="119"/>
      <c r="AJ636" s="119"/>
      <c r="AK636" s="119"/>
      <c r="AL636" s="119"/>
      <c r="AM636" s="119"/>
      <c r="AN636" s="119"/>
      <c r="AO636" s="119"/>
      <c r="AP636" s="119"/>
      <c r="AQ636" s="119"/>
      <c r="AR636" s="119"/>
      <c r="AS636" s="119"/>
      <c r="AT636" s="119"/>
      <c r="AU636" s="119"/>
      <c r="AV636" s="119"/>
      <c r="AW636" s="119"/>
      <c r="AX636" s="119"/>
      <c r="AY636" s="119"/>
      <c r="AZ636" s="119"/>
      <c r="BA636" s="119"/>
      <c r="BB636" s="119"/>
      <c r="BC636" s="119"/>
      <c r="BD636" s="119"/>
      <c r="BE636" s="119"/>
      <c r="BF636" s="119"/>
      <c r="BG636" s="119"/>
      <c r="BH636" s="119"/>
      <c r="BI636" s="119"/>
      <c r="BJ636" s="119"/>
      <c r="BK636" s="119"/>
      <c r="BL636" s="119"/>
      <c r="BM636" s="119"/>
      <c r="BN636" s="119"/>
      <c r="BO636" s="119"/>
    </row>
    <row r="637" spans="12:67" x14ac:dyDescent="0.2">
      <c r="L637" s="119"/>
      <c r="M637" s="119"/>
      <c r="N637" s="119"/>
      <c r="O637" s="119"/>
      <c r="P637" s="119"/>
      <c r="Q637" s="119"/>
      <c r="R637" s="119"/>
      <c r="S637" s="119"/>
      <c r="T637" s="119"/>
      <c r="U637" s="119"/>
      <c r="V637" s="119"/>
      <c r="W637" s="119"/>
      <c r="X637" s="119"/>
      <c r="Y637" s="119"/>
      <c r="Z637" s="119"/>
      <c r="AA637" s="119"/>
      <c r="AB637" s="119"/>
      <c r="AC637" s="119"/>
      <c r="AD637" s="119"/>
      <c r="AE637" s="119"/>
      <c r="AF637" s="119"/>
      <c r="AG637" s="119"/>
      <c r="AH637" s="119"/>
      <c r="AI637" s="119"/>
      <c r="AJ637" s="119"/>
      <c r="AK637" s="119"/>
      <c r="AL637" s="119"/>
      <c r="AM637" s="119"/>
      <c r="AN637" s="119"/>
      <c r="AO637" s="119"/>
      <c r="AP637" s="119"/>
      <c r="AQ637" s="119"/>
      <c r="AR637" s="119"/>
      <c r="AS637" s="119"/>
      <c r="AT637" s="119"/>
      <c r="AU637" s="119"/>
      <c r="AV637" s="119"/>
      <c r="AW637" s="119"/>
      <c r="AX637" s="119"/>
      <c r="AY637" s="119"/>
      <c r="AZ637" s="119"/>
      <c r="BA637" s="119"/>
      <c r="BB637" s="119"/>
      <c r="BC637" s="119"/>
      <c r="BD637" s="119"/>
      <c r="BE637" s="119"/>
      <c r="BF637" s="119"/>
      <c r="BG637" s="119"/>
      <c r="BH637" s="119"/>
      <c r="BI637" s="119"/>
      <c r="BJ637" s="119"/>
      <c r="BK637" s="119"/>
      <c r="BL637" s="119"/>
      <c r="BM637" s="119"/>
      <c r="BN637" s="119"/>
      <c r="BO637" s="119"/>
    </row>
    <row r="638" spans="12:67" x14ac:dyDescent="0.2">
      <c r="L638" s="119"/>
      <c r="M638" s="119"/>
      <c r="N638" s="119"/>
      <c r="O638" s="119"/>
      <c r="P638" s="119"/>
      <c r="Q638" s="119"/>
      <c r="R638" s="119"/>
      <c r="S638" s="119"/>
      <c r="T638" s="119"/>
      <c r="U638" s="119"/>
      <c r="V638" s="119"/>
      <c r="W638" s="119"/>
      <c r="X638" s="119"/>
      <c r="Y638" s="119"/>
      <c r="Z638" s="119"/>
      <c r="AA638" s="119"/>
      <c r="AB638" s="119"/>
      <c r="AC638" s="119"/>
      <c r="AD638" s="119"/>
      <c r="AE638" s="119"/>
      <c r="AF638" s="119"/>
      <c r="AG638" s="119"/>
      <c r="AH638" s="119"/>
      <c r="AI638" s="119"/>
      <c r="AJ638" s="119"/>
      <c r="AK638" s="119"/>
      <c r="AL638" s="119"/>
      <c r="AM638" s="119"/>
      <c r="AN638" s="119"/>
      <c r="AO638" s="119"/>
      <c r="AP638" s="119"/>
      <c r="AQ638" s="119"/>
      <c r="AR638" s="119"/>
      <c r="AS638" s="119"/>
      <c r="AT638" s="119"/>
      <c r="AU638" s="119"/>
      <c r="AV638" s="119"/>
      <c r="AW638" s="119"/>
      <c r="AX638" s="119"/>
      <c r="AY638" s="119"/>
      <c r="AZ638" s="119"/>
      <c r="BA638" s="119"/>
      <c r="BB638" s="119"/>
      <c r="BC638" s="119"/>
      <c r="BD638" s="119"/>
      <c r="BE638" s="119"/>
      <c r="BF638" s="119"/>
      <c r="BG638" s="119"/>
      <c r="BH638" s="119"/>
      <c r="BI638" s="119"/>
      <c r="BJ638" s="119"/>
      <c r="BK638" s="119"/>
      <c r="BL638" s="119"/>
      <c r="BM638" s="119"/>
      <c r="BN638" s="119"/>
      <c r="BO638" s="119"/>
    </row>
    <row r="639" spans="12:67" x14ac:dyDescent="0.2">
      <c r="L639" s="119"/>
      <c r="M639" s="119"/>
      <c r="N639" s="119"/>
      <c r="O639" s="119"/>
      <c r="P639" s="119"/>
      <c r="Q639" s="119"/>
      <c r="R639" s="119"/>
      <c r="S639" s="119"/>
      <c r="T639" s="119"/>
      <c r="U639" s="119"/>
      <c r="V639" s="119"/>
      <c r="W639" s="119"/>
      <c r="X639" s="119"/>
      <c r="Y639" s="119"/>
      <c r="Z639" s="119"/>
      <c r="AA639" s="119"/>
      <c r="AB639" s="119"/>
      <c r="AC639" s="119"/>
      <c r="AD639" s="119"/>
      <c r="AE639" s="119"/>
      <c r="AF639" s="119"/>
      <c r="AG639" s="119"/>
      <c r="AH639" s="119"/>
      <c r="AI639" s="119"/>
      <c r="AJ639" s="119"/>
      <c r="AK639" s="119"/>
      <c r="AL639" s="119"/>
      <c r="AM639" s="119"/>
      <c r="AN639" s="119"/>
      <c r="AO639" s="119"/>
      <c r="AP639" s="119"/>
      <c r="AQ639" s="119"/>
      <c r="AR639" s="119"/>
      <c r="AS639" s="119"/>
      <c r="AT639" s="119"/>
      <c r="AU639" s="119"/>
      <c r="AV639" s="119"/>
      <c r="AW639" s="119"/>
      <c r="AX639" s="119"/>
      <c r="AY639" s="119"/>
      <c r="AZ639" s="119"/>
      <c r="BA639" s="119"/>
      <c r="BB639" s="119"/>
      <c r="BC639" s="119"/>
      <c r="BD639" s="119"/>
      <c r="BE639" s="119"/>
      <c r="BF639" s="119"/>
      <c r="BG639" s="119"/>
      <c r="BH639" s="119"/>
      <c r="BI639" s="119"/>
      <c r="BJ639" s="119"/>
      <c r="BK639" s="119"/>
      <c r="BL639" s="119"/>
      <c r="BM639" s="119"/>
      <c r="BN639" s="119"/>
      <c r="BO639" s="119"/>
    </row>
    <row r="640" spans="12:67" x14ac:dyDescent="0.2">
      <c r="L640" s="119"/>
      <c r="M640" s="119"/>
      <c r="N640" s="119"/>
      <c r="O640" s="119"/>
      <c r="P640" s="119"/>
      <c r="Q640" s="119"/>
      <c r="R640" s="119"/>
      <c r="S640" s="119"/>
      <c r="T640" s="119"/>
      <c r="U640" s="119"/>
      <c r="V640" s="119"/>
      <c r="W640" s="119"/>
      <c r="X640" s="119"/>
      <c r="Y640" s="119"/>
      <c r="Z640" s="119"/>
      <c r="AA640" s="119"/>
      <c r="AB640" s="119"/>
      <c r="AC640" s="119"/>
      <c r="AD640" s="119"/>
      <c r="AE640" s="119"/>
      <c r="AF640" s="119"/>
      <c r="AG640" s="119"/>
      <c r="AH640" s="119"/>
      <c r="AI640" s="119"/>
      <c r="AJ640" s="119"/>
      <c r="AK640" s="119"/>
      <c r="AL640" s="119"/>
      <c r="AM640" s="119"/>
      <c r="AN640" s="119"/>
      <c r="AO640" s="119"/>
      <c r="AP640" s="119"/>
      <c r="AQ640" s="119"/>
      <c r="AR640" s="119"/>
      <c r="AS640" s="119"/>
      <c r="AT640" s="119"/>
      <c r="AU640" s="119"/>
      <c r="AV640" s="119"/>
      <c r="AW640" s="119"/>
      <c r="AX640" s="119"/>
      <c r="AY640" s="119"/>
      <c r="AZ640" s="119"/>
      <c r="BA640" s="119"/>
      <c r="BB640" s="119"/>
      <c r="BC640" s="119"/>
      <c r="BD640" s="119"/>
      <c r="BE640" s="119"/>
      <c r="BF640" s="119"/>
      <c r="BG640" s="119"/>
      <c r="BH640" s="119"/>
      <c r="BI640" s="119"/>
      <c r="BJ640" s="119"/>
      <c r="BK640" s="119"/>
      <c r="BL640" s="119"/>
      <c r="BM640" s="119"/>
      <c r="BN640" s="119"/>
      <c r="BO640" s="119"/>
    </row>
    <row r="641" spans="12:67" x14ac:dyDescent="0.2">
      <c r="L641" s="119"/>
      <c r="M641" s="119"/>
      <c r="N641" s="119"/>
      <c r="O641" s="119"/>
      <c r="P641" s="119"/>
      <c r="Q641" s="119"/>
      <c r="R641" s="119"/>
      <c r="S641" s="119"/>
      <c r="T641" s="119"/>
      <c r="U641" s="119"/>
      <c r="V641" s="119"/>
      <c r="W641" s="119"/>
      <c r="X641" s="119"/>
      <c r="Y641" s="119"/>
      <c r="Z641" s="119"/>
      <c r="AA641" s="119"/>
      <c r="AB641" s="119"/>
      <c r="AC641" s="119"/>
      <c r="AD641" s="119"/>
      <c r="AE641" s="119"/>
      <c r="AF641" s="119"/>
      <c r="AG641" s="119"/>
      <c r="AH641" s="119"/>
      <c r="AI641" s="119"/>
      <c r="AJ641" s="119"/>
      <c r="AK641" s="119"/>
      <c r="AL641" s="119"/>
      <c r="AM641" s="119"/>
      <c r="AN641" s="119"/>
      <c r="AO641" s="119"/>
      <c r="AP641" s="119"/>
      <c r="AQ641" s="119"/>
      <c r="AR641" s="119"/>
      <c r="AS641" s="119"/>
      <c r="AT641" s="119"/>
      <c r="AU641" s="119"/>
      <c r="AV641" s="119"/>
      <c r="AW641" s="119"/>
      <c r="AX641" s="119"/>
      <c r="AY641" s="119"/>
      <c r="AZ641" s="119"/>
      <c r="BA641" s="119"/>
      <c r="BB641" s="119"/>
      <c r="BC641" s="119"/>
      <c r="BD641" s="119"/>
      <c r="BE641" s="119"/>
      <c r="BF641" s="119"/>
      <c r="BG641" s="119"/>
      <c r="BH641" s="119"/>
      <c r="BI641" s="119"/>
      <c r="BJ641" s="119"/>
      <c r="BK641" s="119"/>
      <c r="BL641" s="119"/>
      <c r="BM641" s="119"/>
      <c r="BN641" s="119"/>
      <c r="BO641" s="119"/>
    </row>
    <row r="642" spans="12:67" x14ac:dyDescent="0.2">
      <c r="L642" s="119"/>
      <c r="M642" s="119"/>
      <c r="N642" s="119"/>
      <c r="O642" s="119"/>
      <c r="P642" s="119"/>
      <c r="Q642" s="119"/>
      <c r="R642" s="119"/>
      <c r="S642" s="119"/>
      <c r="T642" s="119"/>
      <c r="U642" s="119"/>
      <c r="V642" s="119"/>
      <c r="W642" s="119"/>
      <c r="X642" s="119"/>
      <c r="Y642" s="119"/>
      <c r="Z642" s="119"/>
      <c r="AA642" s="119"/>
      <c r="AB642" s="119"/>
      <c r="AC642" s="119"/>
      <c r="AD642" s="119"/>
      <c r="AE642" s="119"/>
      <c r="AF642" s="119"/>
      <c r="AG642" s="119"/>
      <c r="AH642" s="119"/>
      <c r="AI642" s="119"/>
      <c r="AJ642" s="119"/>
      <c r="AK642" s="119"/>
      <c r="AL642" s="119"/>
      <c r="AM642" s="119"/>
      <c r="AN642" s="119"/>
      <c r="AO642" s="119"/>
      <c r="AP642" s="119"/>
      <c r="AQ642" s="119"/>
      <c r="AR642" s="119"/>
      <c r="AS642" s="119"/>
      <c r="AT642" s="119"/>
      <c r="AU642" s="119"/>
      <c r="AV642" s="119"/>
      <c r="AW642" s="119"/>
      <c r="AX642" s="119"/>
      <c r="AY642" s="119"/>
      <c r="AZ642" s="119"/>
      <c r="BA642" s="119"/>
      <c r="BB642" s="119"/>
      <c r="BC642" s="119"/>
      <c r="BD642" s="119"/>
      <c r="BE642" s="119"/>
      <c r="BF642" s="119"/>
      <c r="BG642" s="119"/>
      <c r="BH642" s="119"/>
      <c r="BI642" s="119"/>
      <c r="BJ642" s="119"/>
      <c r="BK642" s="119"/>
      <c r="BL642" s="119"/>
      <c r="BM642" s="119"/>
      <c r="BN642" s="119"/>
      <c r="BO642" s="119"/>
    </row>
    <row r="643" spans="12:67" x14ac:dyDescent="0.2">
      <c r="L643" s="119"/>
      <c r="M643" s="119"/>
      <c r="N643" s="119"/>
      <c r="O643" s="119"/>
      <c r="P643" s="119"/>
      <c r="Q643" s="119"/>
      <c r="R643" s="119"/>
      <c r="S643" s="119"/>
      <c r="T643" s="119"/>
      <c r="U643" s="119"/>
      <c r="V643" s="119"/>
      <c r="W643" s="119"/>
      <c r="X643" s="119"/>
      <c r="Y643" s="119"/>
      <c r="Z643" s="119"/>
      <c r="AA643" s="119"/>
      <c r="AB643" s="119"/>
      <c r="AC643" s="119"/>
      <c r="AD643" s="119"/>
      <c r="AE643" s="119"/>
      <c r="AF643" s="119"/>
      <c r="AG643" s="119"/>
      <c r="AH643" s="119"/>
      <c r="AI643" s="119"/>
      <c r="AJ643" s="119"/>
      <c r="AK643" s="119"/>
      <c r="AL643" s="119"/>
      <c r="AM643" s="119"/>
      <c r="AN643" s="119"/>
      <c r="AO643" s="119"/>
      <c r="AP643" s="119"/>
      <c r="AQ643" s="119"/>
      <c r="AR643" s="119"/>
      <c r="AS643" s="119"/>
      <c r="AT643" s="119"/>
      <c r="AU643" s="119"/>
      <c r="AV643" s="119"/>
      <c r="AW643" s="119"/>
      <c r="AX643" s="119"/>
      <c r="AY643" s="119"/>
      <c r="AZ643" s="119"/>
      <c r="BA643" s="119"/>
      <c r="BB643" s="119"/>
      <c r="BC643" s="119"/>
      <c r="BD643" s="119"/>
      <c r="BE643" s="119"/>
      <c r="BF643" s="119"/>
      <c r="BG643" s="119"/>
      <c r="BH643" s="119"/>
      <c r="BI643" s="119"/>
      <c r="BJ643" s="119"/>
      <c r="BK643" s="119"/>
      <c r="BL643" s="119"/>
      <c r="BM643" s="119"/>
      <c r="BN643" s="119"/>
      <c r="BO643" s="119"/>
    </row>
    <row r="644" spans="12:67" x14ac:dyDescent="0.2">
      <c r="L644" s="119"/>
      <c r="M644" s="119"/>
      <c r="N644" s="119"/>
      <c r="O644" s="119"/>
      <c r="P644" s="119"/>
      <c r="Q644" s="119"/>
      <c r="R644" s="119"/>
      <c r="S644" s="119"/>
      <c r="T644" s="119"/>
      <c r="U644" s="119"/>
      <c r="V644" s="119"/>
      <c r="W644" s="119"/>
      <c r="X644" s="119"/>
      <c r="Y644" s="119"/>
      <c r="Z644" s="119"/>
      <c r="AA644" s="119"/>
      <c r="AB644" s="119"/>
      <c r="AC644" s="119"/>
      <c r="AD644" s="119"/>
      <c r="AE644" s="119"/>
      <c r="AF644" s="119"/>
      <c r="AG644" s="119"/>
      <c r="AH644" s="119"/>
      <c r="AI644" s="119"/>
      <c r="AJ644" s="119"/>
      <c r="AK644" s="119"/>
      <c r="AL644" s="119"/>
      <c r="AM644" s="119"/>
      <c r="AN644" s="119"/>
      <c r="AO644" s="119"/>
      <c r="AP644" s="119"/>
      <c r="AQ644" s="119"/>
      <c r="AR644" s="119"/>
      <c r="AS644" s="119"/>
      <c r="AT644" s="119"/>
      <c r="AU644" s="119"/>
      <c r="AV644" s="119"/>
      <c r="AW644" s="119"/>
      <c r="AX644" s="119"/>
      <c r="AY644" s="119"/>
      <c r="AZ644" s="119"/>
      <c r="BA644" s="119"/>
      <c r="BB644" s="119"/>
      <c r="BC644" s="119"/>
      <c r="BD644" s="119"/>
      <c r="BE644" s="119"/>
      <c r="BF644" s="119"/>
      <c r="BG644" s="119"/>
      <c r="BH644" s="119"/>
      <c r="BI644" s="119"/>
      <c r="BJ644" s="119"/>
      <c r="BK644" s="119"/>
      <c r="BL644" s="119"/>
      <c r="BM644" s="119"/>
      <c r="BN644" s="119"/>
      <c r="BO644" s="119"/>
    </row>
    <row r="645" spans="12:67" x14ac:dyDescent="0.2">
      <c r="L645" s="119"/>
      <c r="M645" s="119"/>
      <c r="N645" s="119"/>
      <c r="O645" s="119"/>
      <c r="P645" s="119"/>
      <c r="Q645" s="119"/>
      <c r="R645" s="119"/>
      <c r="S645" s="119"/>
      <c r="T645" s="119"/>
      <c r="U645" s="119"/>
      <c r="V645" s="119"/>
      <c r="W645" s="119"/>
      <c r="X645" s="119"/>
      <c r="Y645" s="119"/>
      <c r="Z645" s="119"/>
      <c r="AA645" s="119"/>
      <c r="AB645" s="119"/>
      <c r="AC645" s="119"/>
      <c r="AD645" s="119"/>
      <c r="AE645" s="119"/>
      <c r="AF645" s="119"/>
      <c r="AG645" s="119"/>
      <c r="AH645" s="119"/>
      <c r="AI645" s="119"/>
      <c r="AJ645" s="119"/>
      <c r="AK645" s="119"/>
      <c r="AL645" s="119"/>
      <c r="AM645" s="119"/>
      <c r="AN645" s="119"/>
      <c r="AO645" s="119"/>
      <c r="AP645" s="119"/>
      <c r="AQ645" s="119"/>
      <c r="AR645" s="119"/>
      <c r="AS645" s="119"/>
      <c r="AT645" s="119"/>
      <c r="AU645" s="119"/>
      <c r="AV645" s="119"/>
      <c r="AW645" s="119"/>
      <c r="AX645" s="119"/>
      <c r="AY645" s="119"/>
      <c r="AZ645" s="119"/>
      <c r="BA645" s="119"/>
      <c r="BB645" s="119"/>
      <c r="BC645" s="119"/>
      <c r="BD645" s="119"/>
      <c r="BE645" s="119"/>
      <c r="BF645" s="119"/>
      <c r="BG645" s="119"/>
      <c r="BH645" s="119"/>
      <c r="BI645" s="119"/>
      <c r="BJ645" s="119"/>
      <c r="BK645" s="119"/>
      <c r="BL645" s="119"/>
      <c r="BM645" s="119"/>
      <c r="BN645" s="119"/>
      <c r="BO645" s="119"/>
    </row>
    <row r="646" spans="12:67" x14ac:dyDescent="0.2">
      <c r="L646" s="119"/>
      <c r="M646" s="119"/>
      <c r="N646" s="119"/>
      <c r="O646" s="119"/>
      <c r="P646" s="119"/>
      <c r="Q646" s="119"/>
      <c r="R646" s="119"/>
      <c r="S646" s="119"/>
      <c r="T646" s="119"/>
      <c r="U646" s="119"/>
      <c r="V646" s="119"/>
      <c r="W646" s="119"/>
      <c r="X646" s="119"/>
      <c r="Y646" s="119"/>
      <c r="Z646" s="119"/>
      <c r="AA646" s="119"/>
      <c r="AB646" s="119"/>
      <c r="AC646" s="119"/>
      <c r="AD646" s="119"/>
      <c r="AE646" s="119"/>
      <c r="AF646" s="119"/>
      <c r="AG646" s="119"/>
      <c r="AH646" s="119"/>
      <c r="AI646" s="119"/>
      <c r="AJ646" s="119"/>
      <c r="AK646" s="119"/>
      <c r="AL646" s="119"/>
      <c r="AM646" s="119"/>
      <c r="AN646" s="119"/>
      <c r="AO646" s="119"/>
      <c r="AP646" s="119"/>
      <c r="AQ646" s="119"/>
      <c r="AR646" s="119"/>
      <c r="AS646" s="119"/>
      <c r="AT646" s="119"/>
      <c r="AU646" s="119"/>
      <c r="AV646" s="119"/>
      <c r="AW646" s="119"/>
      <c r="AX646" s="119"/>
      <c r="AY646" s="119"/>
      <c r="AZ646" s="119"/>
      <c r="BA646" s="119"/>
      <c r="BB646" s="119"/>
      <c r="BC646" s="119"/>
      <c r="BD646" s="119"/>
      <c r="BE646" s="119"/>
      <c r="BF646" s="119"/>
      <c r="BG646" s="119"/>
      <c r="BH646" s="119"/>
      <c r="BI646" s="119"/>
      <c r="BJ646" s="119"/>
      <c r="BK646" s="119"/>
      <c r="BL646" s="119"/>
      <c r="BM646" s="119"/>
      <c r="BN646" s="119"/>
      <c r="BO646" s="119"/>
    </row>
    <row r="647" spans="12:67" x14ac:dyDescent="0.2">
      <c r="L647" s="119"/>
      <c r="M647" s="119"/>
      <c r="N647" s="119"/>
      <c r="O647" s="119"/>
      <c r="P647" s="119"/>
      <c r="Q647" s="119"/>
      <c r="R647" s="119"/>
      <c r="S647" s="119"/>
      <c r="T647" s="119"/>
      <c r="U647" s="119"/>
      <c r="V647" s="119"/>
      <c r="W647" s="119"/>
      <c r="X647" s="119"/>
      <c r="Y647" s="119"/>
      <c r="Z647" s="119"/>
      <c r="AA647" s="119"/>
      <c r="AB647" s="119"/>
      <c r="AC647" s="119"/>
      <c r="AD647" s="119"/>
      <c r="AE647" s="119"/>
      <c r="AF647" s="119"/>
      <c r="AG647" s="119"/>
      <c r="AH647" s="119"/>
      <c r="AI647" s="119"/>
      <c r="AJ647" s="119"/>
      <c r="AK647" s="119"/>
      <c r="AL647" s="119"/>
      <c r="AM647" s="119"/>
      <c r="AN647" s="119"/>
      <c r="AO647" s="119"/>
      <c r="AP647" s="119"/>
      <c r="AQ647" s="119"/>
      <c r="AR647" s="119"/>
      <c r="AS647" s="119"/>
      <c r="AT647" s="119"/>
      <c r="AU647" s="119"/>
      <c r="AV647" s="119"/>
      <c r="AW647" s="119"/>
      <c r="AX647" s="119"/>
      <c r="AY647" s="119"/>
      <c r="AZ647" s="119"/>
      <c r="BA647" s="119"/>
      <c r="BB647" s="119"/>
      <c r="BC647" s="119"/>
      <c r="BD647" s="119"/>
      <c r="BE647" s="119"/>
      <c r="BF647" s="119"/>
      <c r="BG647" s="119"/>
      <c r="BH647" s="119"/>
      <c r="BI647" s="119"/>
      <c r="BJ647" s="119"/>
      <c r="BK647" s="119"/>
      <c r="BL647" s="119"/>
      <c r="BM647" s="119"/>
      <c r="BN647" s="119"/>
      <c r="BO647" s="119"/>
    </row>
    <row r="648" spans="12:67" x14ac:dyDescent="0.2">
      <c r="L648" s="119"/>
      <c r="M648" s="119"/>
      <c r="N648" s="119"/>
      <c r="O648" s="119"/>
      <c r="P648" s="119"/>
      <c r="Q648" s="119"/>
      <c r="R648" s="119"/>
      <c r="S648" s="119"/>
      <c r="T648" s="119"/>
      <c r="U648" s="119"/>
      <c r="V648" s="119"/>
      <c r="W648" s="119"/>
      <c r="X648" s="119"/>
      <c r="Y648" s="119"/>
      <c r="Z648" s="119"/>
      <c r="AA648" s="119"/>
      <c r="AB648" s="119"/>
      <c r="AC648" s="119"/>
      <c r="AD648" s="119"/>
      <c r="AE648" s="119"/>
      <c r="AF648" s="119"/>
      <c r="AG648" s="119"/>
      <c r="AH648" s="119"/>
      <c r="AI648" s="119"/>
      <c r="AJ648" s="119"/>
      <c r="AK648" s="119"/>
      <c r="AL648" s="119"/>
      <c r="AM648" s="119"/>
      <c r="AN648" s="119"/>
      <c r="AO648" s="119"/>
      <c r="AP648" s="119"/>
      <c r="AQ648" s="119"/>
      <c r="AR648" s="119"/>
      <c r="AS648" s="119"/>
      <c r="AT648" s="119"/>
      <c r="AU648" s="119"/>
      <c r="AV648" s="119"/>
      <c r="AW648" s="119"/>
      <c r="AX648" s="119"/>
      <c r="AY648" s="119"/>
      <c r="AZ648" s="119"/>
      <c r="BA648" s="119"/>
      <c r="BB648" s="119"/>
      <c r="BC648" s="119"/>
      <c r="BD648" s="119"/>
      <c r="BE648" s="119"/>
      <c r="BF648" s="119"/>
      <c r="BG648" s="119"/>
      <c r="BH648" s="119"/>
      <c r="BI648" s="119"/>
      <c r="BJ648" s="119"/>
      <c r="BK648" s="119"/>
      <c r="BL648" s="119"/>
      <c r="BM648" s="119"/>
      <c r="BN648" s="119"/>
      <c r="BO648" s="119"/>
    </row>
    <row r="649" spans="12:67" x14ac:dyDescent="0.2">
      <c r="L649" s="119"/>
      <c r="M649" s="119"/>
      <c r="N649" s="119"/>
      <c r="O649" s="119"/>
      <c r="P649" s="119"/>
      <c r="Q649" s="119"/>
      <c r="R649" s="119"/>
      <c r="S649" s="119"/>
      <c r="T649" s="119"/>
      <c r="U649" s="119"/>
      <c r="V649" s="119"/>
      <c r="W649" s="119"/>
      <c r="X649" s="119"/>
      <c r="Y649" s="119"/>
      <c r="Z649" s="119"/>
      <c r="AA649" s="119"/>
      <c r="AB649" s="119"/>
      <c r="AC649" s="119"/>
      <c r="AD649" s="119"/>
      <c r="AE649" s="119"/>
      <c r="AF649" s="119"/>
      <c r="AG649" s="119"/>
      <c r="AH649" s="119"/>
      <c r="AI649" s="119"/>
      <c r="AJ649" s="119"/>
      <c r="AK649" s="119"/>
      <c r="AL649" s="119"/>
      <c r="AM649" s="119"/>
      <c r="AN649" s="119"/>
      <c r="AO649" s="119"/>
      <c r="AP649" s="119"/>
      <c r="AQ649" s="119"/>
      <c r="AR649" s="119"/>
      <c r="AS649" s="119"/>
      <c r="AT649" s="119"/>
      <c r="AU649" s="119"/>
      <c r="AV649" s="119"/>
      <c r="AW649" s="119"/>
      <c r="AX649" s="119"/>
      <c r="AY649" s="119"/>
      <c r="AZ649" s="119"/>
      <c r="BA649" s="119"/>
      <c r="BB649" s="119"/>
      <c r="BC649" s="119"/>
      <c r="BD649" s="119"/>
      <c r="BE649" s="119"/>
      <c r="BF649" s="119"/>
      <c r="BG649" s="119"/>
      <c r="BH649" s="119"/>
      <c r="BI649" s="119"/>
      <c r="BJ649" s="119"/>
      <c r="BK649" s="119"/>
      <c r="BL649" s="119"/>
      <c r="BM649" s="119"/>
      <c r="BN649" s="119"/>
      <c r="BO649" s="119"/>
    </row>
    <row r="650" spans="12:67" x14ac:dyDescent="0.2">
      <c r="L650" s="119"/>
      <c r="M650" s="119"/>
      <c r="N650" s="119"/>
      <c r="O650" s="119"/>
      <c r="P650" s="119"/>
      <c r="Q650" s="119"/>
      <c r="R650" s="119"/>
      <c r="S650" s="119"/>
      <c r="T650" s="119"/>
      <c r="U650" s="119"/>
      <c r="V650" s="119"/>
      <c r="W650" s="119"/>
      <c r="X650" s="119"/>
      <c r="Y650" s="119"/>
      <c r="Z650" s="119"/>
      <c r="AA650" s="119"/>
      <c r="AB650" s="119"/>
      <c r="AC650" s="119"/>
      <c r="AD650" s="119"/>
      <c r="AE650" s="119"/>
      <c r="AF650" s="119"/>
      <c r="AG650" s="119"/>
      <c r="AH650" s="119"/>
      <c r="AI650" s="119"/>
      <c r="AJ650" s="119"/>
      <c r="AK650" s="119"/>
      <c r="AL650" s="119"/>
      <c r="AM650" s="119"/>
      <c r="AN650" s="119"/>
      <c r="AO650" s="119"/>
      <c r="AP650" s="119"/>
      <c r="AQ650" s="119"/>
      <c r="AR650" s="119"/>
      <c r="AS650" s="119"/>
      <c r="AT650" s="119"/>
      <c r="AU650" s="119"/>
      <c r="AV650" s="119"/>
      <c r="AW650" s="119"/>
      <c r="AX650" s="119"/>
      <c r="AY650" s="119"/>
      <c r="AZ650" s="119"/>
      <c r="BA650" s="119"/>
      <c r="BB650" s="119"/>
      <c r="BC650" s="119"/>
      <c r="BD650" s="119"/>
      <c r="BE650" s="119"/>
      <c r="BF650" s="119"/>
      <c r="BG650" s="119"/>
      <c r="BH650" s="119"/>
      <c r="BI650" s="119"/>
      <c r="BJ650" s="119"/>
      <c r="BK650" s="119"/>
      <c r="BL650" s="119"/>
      <c r="BM650" s="119"/>
      <c r="BN650" s="119"/>
      <c r="BO650" s="119"/>
    </row>
    <row r="651" spans="12:67" x14ac:dyDescent="0.2">
      <c r="L651" s="119"/>
      <c r="M651" s="119"/>
      <c r="N651" s="119"/>
      <c r="O651" s="119"/>
      <c r="P651" s="119"/>
      <c r="Q651" s="119"/>
      <c r="R651" s="119"/>
      <c r="S651" s="119"/>
      <c r="T651" s="119"/>
      <c r="U651" s="119"/>
      <c r="V651" s="119"/>
      <c r="W651" s="119"/>
      <c r="X651" s="119"/>
      <c r="Y651" s="119"/>
      <c r="Z651" s="119"/>
      <c r="AA651" s="119"/>
      <c r="AB651" s="119"/>
      <c r="AC651" s="119"/>
      <c r="AD651" s="119"/>
      <c r="AE651" s="119"/>
      <c r="AF651" s="119"/>
      <c r="AG651" s="119"/>
      <c r="AH651" s="119"/>
      <c r="AI651" s="119"/>
      <c r="AJ651" s="119"/>
      <c r="AK651" s="119"/>
      <c r="AL651" s="119"/>
      <c r="AM651" s="119"/>
      <c r="AN651" s="119"/>
      <c r="AO651" s="119"/>
      <c r="AP651" s="119"/>
      <c r="AQ651" s="119"/>
      <c r="AR651" s="119"/>
      <c r="AS651" s="119"/>
      <c r="AT651" s="119"/>
      <c r="AU651" s="119"/>
      <c r="AV651" s="119"/>
      <c r="AW651" s="119"/>
      <c r="AX651" s="119"/>
      <c r="AY651" s="119"/>
      <c r="AZ651" s="119"/>
      <c r="BA651" s="119"/>
      <c r="BB651" s="119"/>
      <c r="BC651" s="119"/>
      <c r="BD651" s="119"/>
      <c r="BE651" s="119"/>
      <c r="BF651" s="119"/>
      <c r="BG651" s="119"/>
      <c r="BH651" s="119"/>
      <c r="BI651" s="119"/>
      <c r="BJ651" s="119"/>
      <c r="BK651" s="119"/>
      <c r="BL651" s="119"/>
      <c r="BM651" s="119"/>
      <c r="BN651" s="119"/>
      <c r="BO651" s="119"/>
    </row>
    <row r="652" spans="12:67" x14ac:dyDescent="0.2">
      <c r="L652" s="119"/>
      <c r="M652" s="119"/>
      <c r="N652" s="119"/>
      <c r="O652" s="119"/>
      <c r="P652" s="119"/>
      <c r="Q652" s="119"/>
      <c r="R652" s="119"/>
      <c r="S652" s="119"/>
      <c r="T652" s="119"/>
      <c r="U652" s="119"/>
      <c r="V652" s="119"/>
      <c r="W652" s="119"/>
      <c r="X652" s="119"/>
      <c r="Y652" s="119"/>
      <c r="Z652" s="119"/>
      <c r="AA652" s="119"/>
      <c r="AB652" s="119"/>
      <c r="AC652" s="119"/>
      <c r="AD652" s="119"/>
      <c r="AE652" s="119"/>
      <c r="AF652" s="119"/>
      <c r="AG652" s="119"/>
      <c r="AH652" s="119"/>
      <c r="AI652" s="119"/>
      <c r="AJ652" s="119"/>
      <c r="AK652" s="119"/>
      <c r="AL652" s="119"/>
      <c r="AM652" s="119"/>
      <c r="AN652" s="119"/>
      <c r="AO652" s="119"/>
      <c r="AP652" s="119"/>
      <c r="AQ652" s="119"/>
      <c r="AR652" s="119"/>
      <c r="AS652" s="119"/>
      <c r="AT652" s="119"/>
      <c r="AU652" s="119"/>
      <c r="AV652" s="119"/>
      <c r="AW652" s="119"/>
      <c r="AX652" s="119"/>
      <c r="AY652" s="119"/>
      <c r="AZ652" s="119"/>
      <c r="BA652" s="119"/>
      <c r="BB652" s="119"/>
      <c r="BC652" s="119"/>
      <c r="BD652" s="119"/>
      <c r="BE652" s="119"/>
      <c r="BF652" s="119"/>
      <c r="BG652" s="119"/>
      <c r="BH652" s="119"/>
      <c r="BI652" s="119"/>
      <c r="BJ652" s="119"/>
      <c r="BK652" s="119"/>
      <c r="BL652" s="119"/>
      <c r="BM652" s="119"/>
      <c r="BN652" s="119"/>
      <c r="BO652" s="119"/>
    </row>
    <row r="653" spans="12:67" x14ac:dyDescent="0.2">
      <c r="L653" s="119"/>
      <c r="M653" s="119"/>
      <c r="N653" s="119"/>
      <c r="O653" s="119"/>
      <c r="P653" s="119"/>
      <c r="Q653" s="119"/>
      <c r="R653" s="119"/>
      <c r="S653" s="119"/>
      <c r="T653" s="119"/>
      <c r="U653" s="119"/>
      <c r="V653" s="119"/>
      <c r="W653" s="119"/>
      <c r="X653" s="119"/>
      <c r="Y653" s="119"/>
      <c r="Z653" s="119"/>
      <c r="AA653" s="119"/>
      <c r="AB653" s="119"/>
      <c r="AC653" s="119"/>
      <c r="AD653" s="119"/>
      <c r="AE653" s="119"/>
      <c r="AF653" s="119"/>
      <c r="AG653" s="119"/>
      <c r="AH653" s="119"/>
      <c r="AI653" s="119"/>
      <c r="AJ653" s="119"/>
      <c r="AK653" s="119"/>
      <c r="AL653" s="119"/>
      <c r="AM653" s="119"/>
      <c r="AN653" s="119"/>
      <c r="AO653" s="119"/>
      <c r="AP653" s="119"/>
      <c r="AQ653" s="119"/>
      <c r="AR653" s="119"/>
      <c r="AS653" s="119"/>
      <c r="AT653" s="119"/>
      <c r="AU653" s="119"/>
      <c r="AV653" s="119"/>
      <c r="AW653" s="119"/>
      <c r="AX653" s="119"/>
      <c r="AY653" s="119"/>
      <c r="AZ653" s="119"/>
      <c r="BA653" s="119"/>
      <c r="BB653" s="119"/>
      <c r="BC653" s="119"/>
      <c r="BD653" s="119"/>
      <c r="BE653" s="119"/>
      <c r="BF653" s="119"/>
      <c r="BG653" s="119"/>
      <c r="BH653" s="119"/>
      <c r="BI653" s="119"/>
      <c r="BJ653" s="119"/>
      <c r="BK653" s="119"/>
      <c r="BL653" s="119"/>
      <c r="BM653" s="119"/>
      <c r="BN653" s="119"/>
      <c r="BO653" s="119"/>
    </row>
    <row r="654" spans="12:67" x14ac:dyDescent="0.2">
      <c r="L654" s="119"/>
      <c r="M654" s="119"/>
      <c r="N654" s="119"/>
      <c r="O654" s="119"/>
      <c r="P654" s="119"/>
      <c r="Q654" s="119"/>
      <c r="R654" s="119"/>
      <c r="S654" s="119"/>
      <c r="T654" s="119"/>
      <c r="U654" s="119"/>
      <c r="V654" s="119"/>
      <c r="W654" s="119"/>
      <c r="X654" s="119"/>
      <c r="Y654" s="119"/>
      <c r="Z654" s="119"/>
      <c r="AA654" s="119"/>
      <c r="AB654" s="119"/>
      <c r="AC654" s="119"/>
      <c r="AD654" s="119"/>
      <c r="AE654" s="119"/>
      <c r="AF654" s="119"/>
      <c r="AG654" s="119"/>
      <c r="AH654" s="119"/>
      <c r="AI654" s="119"/>
      <c r="AJ654" s="119"/>
      <c r="AK654" s="119"/>
      <c r="AL654" s="119"/>
      <c r="AM654" s="119"/>
      <c r="AN654" s="119"/>
      <c r="AO654" s="119"/>
      <c r="AP654" s="119"/>
      <c r="AQ654" s="119"/>
      <c r="AR654" s="119"/>
      <c r="AS654" s="119"/>
      <c r="AT654" s="119"/>
      <c r="AU654" s="119"/>
      <c r="AV654" s="119"/>
      <c r="AW654" s="119"/>
      <c r="AX654" s="119"/>
      <c r="AY654" s="119"/>
      <c r="AZ654" s="119"/>
      <c r="BA654" s="119"/>
      <c r="BB654" s="119"/>
      <c r="BC654" s="119"/>
      <c r="BD654" s="119"/>
      <c r="BE654" s="119"/>
      <c r="BF654" s="119"/>
      <c r="BG654" s="119"/>
      <c r="BH654" s="119"/>
      <c r="BI654" s="119"/>
      <c r="BJ654" s="119"/>
      <c r="BK654" s="119"/>
      <c r="BL654" s="119"/>
      <c r="BM654" s="119"/>
      <c r="BN654" s="119"/>
      <c r="BO654" s="119"/>
    </row>
    <row r="655" spans="12:67" x14ac:dyDescent="0.2">
      <c r="L655" s="119"/>
      <c r="M655" s="119"/>
      <c r="N655" s="119"/>
      <c r="O655" s="119"/>
      <c r="P655" s="119"/>
      <c r="Q655" s="119"/>
      <c r="R655" s="119"/>
      <c r="S655" s="119"/>
      <c r="T655" s="119"/>
      <c r="U655" s="119"/>
      <c r="V655" s="119"/>
      <c r="W655" s="119"/>
      <c r="X655" s="119"/>
      <c r="Y655" s="119"/>
      <c r="Z655" s="119"/>
      <c r="AA655" s="119"/>
      <c r="AB655" s="119"/>
      <c r="AC655" s="119"/>
      <c r="AD655" s="119"/>
      <c r="AE655" s="119"/>
      <c r="AF655" s="119"/>
      <c r="AG655" s="119"/>
      <c r="AH655" s="119"/>
      <c r="AI655" s="119"/>
      <c r="AJ655" s="119"/>
      <c r="AK655" s="119"/>
      <c r="AL655" s="119"/>
      <c r="AM655" s="119"/>
      <c r="AN655" s="119"/>
      <c r="AO655" s="119"/>
      <c r="AP655" s="119"/>
      <c r="AQ655" s="119"/>
      <c r="AR655" s="119"/>
      <c r="AS655" s="119"/>
      <c r="AT655" s="119"/>
      <c r="AU655" s="119"/>
      <c r="AV655" s="119"/>
      <c r="AW655" s="119"/>
      <c r="AX655" s="119"/>
      <c r="AY655" s="119"/>
      <c r="AZ655" s="119"/>
      <c r="BA655" s="119"/>
      <c r="BB655" s="119"/>
      <c r="BC655" s="119"/>
      <c r="BD655" s="119"/>
      <c r="BE655" s="119"/>
      <c r="BF655" s="119"/>
      <c r="BG655" s="119"/>
      <c r="BH655" s="119"/>
      <c r="BI655" s="119"/>
      <c r="BJ655" s="119"/>
      <c r="BK655" s="119"/>
      <c r="BL655" s="119"/>
      <c r="BM655" s="119"/>
      <c r="BN655" s="119"/>
      <c r="BO655" s="119"/>
    </row>
    <row r="656" spans="12:67" x14ac:dyDescent="0.2">
      <c r="L656" s="119"/>
      <c r="M656" s="119"/>
      <c r="N656" s="119"/>
      <c r="O656" s="119"/>
      <c r="P656" s="119"/>
      <c r="Q656" s="119"/>
      <c r="R656" s="119"/>
      <c r="S656" s="119"/>
      <c r="T656" s="119"/>
      <c r="U656" s="119"/>
      <c r="V656" s="119"/>
      <c r="W656" s="119"/>
      <c r="X656" s="119"/>
      <c r="Y656" s="119"/>
      <c r="Z656" s="119"/>
      <c r="AA656" s="119"/>
      <c r="AB656" s="119"/>
      <c r="AC656" s="119"/>
      <c r="AD656" s="119"/>
      <c r="AE656" s="119"/>
      <c r="AF656" s="119"/>
      <c r="AG656" s="119"/>
      <c r="AH656" s="119"/>
      <c r="AI656" s="119"/>
      <c r="AJ656" s="119"/>
      <c r="AK656" s="119"/>
      <c r="AL656" s="119"/>
      <c r="AM656" s="119"/>
      <c r="AN656" s="119"/>
      <c r="AO656" s="119"/>
      <c r="AP656" s="119"/>
      <c r="AQ656" s="119"/>
      <c r="AR656" s="119"/>
      <c r="AS656" s="119"/>
      <c r="AT656" s="119"/>
      <c r="AU656" s="119"/>
      <c r="AV656" s="119"/>
      <c r="AW656" s="119"/>
      <c r="AX656" s="119"/>
      <c r="AY656" s="119"/>
      <c r="AZ656" s="119"/>
      <c r="BA656" s="119"/>
      <c r="BB656" s="119"/>
      <c r="BC656" s="119"/>
      <c r="BD656" s="119"/>
      <c r="BE656" s="119"/>
      <c r="BF656" s="119"/>
      <c r="BG656" s="119"/>
      <c r="BH656" s="119"/>
      <c r="BI656" s="119"/>
      <c r="BJ656" s="119"/>
      <c r="BK656" s="119"/>
      <c r="BL656" s="119"/>
      <c r="BM656" s="119"/>
      <c r="BN656" s="119"/>
      <c r="BO656" s="119"/>
    </row>
    <row r="657" spans="12:67" x14ac:dyDescent="0.2">
      <c r="L657" s="119"/>
      <c r="M657" s="119"/>
      <c r="N657" s="119"/>
      <c r="O657" s="119"/>
      <c r="P657" s="119"/>
      <c r="Q657" s="119"/>
      <c r="R657" s="119"/>
      <c r="S657" s="119"/>
      <c r="T657" s="119"/>
      <c r="U657" s="119"/>
      <c r="V657" s="119"/>
      <c r="W657" s="119"/>
      <c r="X657" s="119"/>
      <c r="Y657" s="119"/>
      <c r="Z657" s="119"/>
      <c r="AA657" s="119"/>
      <c r="AB657" s="119"/>
      <c r="AC657" s="119"/>
      <c r="AD657" s="119"/>
      <c r="AE657" s="119"/>
      <c r="AF657" s="119"/>
      <c r="AG657" s="119"/>
      <c r="AH657" s="119"/>
      <c r="AI657" s="119"/>
      <c r="AJ657" s="119"/>
      <c r="AK657" s="119"/>
      <c r="AL657" s="119"/>
      <c r="AM657" s="119"/>
      <c r="AN657" s="119"/>
      <c r="AO657" s="119"/>
      <c r="AP657" s="119"/>
      <c r="AQ657" s="119"/>
      <c r="AR657" s="119"/>
      <c r="AS657" s="119"/>
      <c r="AT657" s="119"/>
      <c r="AU657" s="119"/>
      <c r="AV657" s="119"/>
      <c r="AW657" s="119"/>
      <c r="AX657" s="119"/>
      <c r="AY657" s="119"/>
      <c r="AZ657" s="119"/>
      <c r="BA657" s="119"/>
      <c r="BB657" s="119"/>
      <c r="BC657" s="119"/>
      <c r="BD657" s="119"/>
      <c r="BE657" s="119"/>
      <c r="BF657" s="119"/>
      <c r="BG657" s="119"/>
      <c r="BH657" s="119"/>
      <c r="BI657" s="119"/>
      <c r="BJ657" s="119"/>
      <c r="BK657" s="119"/>
      <c r="BL657" s="119"/>
      <c r="BM657" s="119"/>
      <c r="BN657" s="119"/>
      <c r="BO657" s="119"/>
    </row>
    <row r="658" spans="12:67" x14ac:dyDescent="0.2">
      <c r="L658" s="119"/>
      <c r="M658" s="119"/>
      <c r="N658" s="119"/>
      <c r="O658" s="119"/>
      <c r="P658" s="119"/>
      <c r="Q658" s="119"/>
      <c r="R658" s="119"/>
      <c r="S658" s="119"/>
      <c r="T658" s="119"/>
      <c r="U658" s="119"/>
      <c r="V658" s="119"/>
      <c r="W658" s="119"/>
      <c r="X658" s="119"/>
      <c r="Y658" s="119"/>
      <c r="Z658" s="119"/>
      <c r="AA658" s="119"/>
      <c r="AB658" s="119"/>
      <c r="AC658" s="119"/>
      <c r="AD658" s="119"/>
      <c r="AE658" s="119"/>
      <c r="AF658" s="119"/>
      <c r="AG658" s="119"/>
      <c r="AH658" s="119"/>
      <c r="AI658" s="119"/>
      <c r="AJ658" s="119"/>
      <c r="AK658" s="119"/>
      <c r="AL658" s="119"/>
      <c r="AM658" s="119"/>
      <c r="AN658" s="119"/>
      <c r="AO658" s="119"/>
      <c r="AP658" s="119"/>
      <c r="AQ658" s="119"/>
      <c r="AR658" s="119"/>
      <c r="AS658" s="119"/>
      <c r="AT658" s="119"/>
      <c r="AU658" s="119"/>
      <c r="AV658" s="119"/>
      <c r="AW658" s="119"/>
      <c r="AX658" s="119"/>
      <c r="AY658" s="119"/>
      <c r="AZ658" s="119"/>
      <c r="BA658" s="119"/>
      <c r="BB658" s="119"/>
      <c r="BC658" s="119"/>
      <c r="BD658" s="119"/>
      <c r="BE658" s="119"/>
      <c r="BF658" s="119"/>
      <c r="BG658" s="119"/>
      <c r="BH658" s="119"/>
      <c r="BI658" s="119"/>
      <c r="BJ658" s="119"/>
      <c r="BK658" s="119"/>
      <c r="BL658" s="119"/>
      <c r="BM658" s="119"/>
      <c r="BN658" s="119"/>
      <c r="BO658" s="119"/>
    </row>
    <row r="659" spans="12:67" x14ac:dyDescent="0.2">
      <c r="L659" s="119"/>
      <c r="M659" s="119"/>
      <c r="N659" s="119"/>
      <c r="O659" s="119"/>
      <c r="P659" s="119"/>
      <c r="Q659" s="119"/>
      <c r="R659" s="119"/>
      <c r="S659" s="119"/>
      <c r="T659" s="119"/>
      <c r="U659" s="119"/>
      <c r="V659" s="119"/>
      <c r="W659" s="119"/>
      <c r="X659" s="119"/>
      <c r="Y659" s="119"/>
      <c r="Z659" s="119"/>
      <c r="AA659" s="119"/>
      <c r="AB659" s="119"/>
      <c r="AC659" s="119"/>
      <c r="AD659" s="119"/>
      <c r="AE659" s="119"/>
      <c r="AF659" s="119"/>
      <c r="AG659" s="119"/>
      <c r="AH659" s="119"/>
      <c r="AI659" s="119"/>
      <c r="AJ659" s="119"/>
      <c r="AK659" s="119"/>
      <c r="AL659" s="119"/>
      <c r="AM659" s="119"/>
      <c r="AN659" s="119"/>
      <c r="AO659" s="119"/>
      <c r="AP659" s="119"/>
      <c r="AQ659" s="119"/>
      <c r="AR659" s="119"/>
      <c r="AS659" s="119"/>
      <c r="AT659" s="119"/>
      <c r="AU659" s="119"/>
      <c r="AV659" s="119"/>
      <c r="AW659" s="119"/>
      <c r="AX659" s="119"/>
      <c r="AY659" s="119"/>
      <c r="AZ659" s="119"/>
      <c r="BA659" s="119"/>
      <c r="BB659" s="119"/>
      <c r="BC659" s="119"/>
      <c r="BD659" s="119"/>
      <c r="BE659" s="119"/>
      <c r="BF659" s="119"/>
      <c r="BG659" s="119"/>
      <c r="BH659" s="119"/>
      <c r="BI659" s="119"/>
      <c r="BJ659" s="119"/>
      <c r="BK659" s="119"/>
      <c r="BL659" s="119"/>
      <c r="BM659" s="119"/>
      <c r="BN659" s="119"/>
      <c r="BO659" s="119"/>
    </row>
    <row r="660" spans="12:67" x14ac:dyDescent="0.2">
      <c r="L660" s="119"/>
      <c r="M660" s="119"/>
      <c r="N660" s="119"/>
      <c r="O660" s="119"/>
      <c r="P660" s="119"/>
      <c r="Q660" s="119"/>
      <c r="R660" s="119"/>
      <c r="S660" s="119"/>
      <c r="T660" s="119"/>
      <c r="U660" s="119"/>
      <c r="V660" s="119"/>
      <c r="W660" s="119"/>
      <c r="X660" s="119"/>
      <c r="Y660" s="119"/>
      <c r="Z660" s="119"/>
      <c r="AA660" s="119"/>
      <c r="AB660" s="119"/>
      <c r="AC660" s="119"/>
      <c r="AD660" s="119"/>
      <c r="AE660" s="119"/>
      <c r="AF660" s="119"/>
      <c r="AG660" s="119"/>
      <c r="AH660" s="119"/>
      <c r="AI660" s="119"/>
      <c r="AJ660" s="119"/>
      <c r="AK660" s="119"/>
      <c r="AL660" s="119"/>
      <c r="AM660" s="119"/>
      <c r="AN660" s="119"/>
      <c r="AO660" s="119"/>
      <c r="AP660" s="119"/>
      <c r="AQ660" s="119"/>
      <c r="AR660" s="119"/>
      <c r="AS660" s="119"/>
      <c r="AT660" s="119"/>
      <c r="AU660" s="119"/>
      <c r="AV660" s="119"/>
      <c r="AW660" s="119"/>
      <c r="AX660" s="119"/>
      <c r="AY660" s="119"/>
      <c r="AZ660" s="119"/>
      <c r="BA660" s="119"/>
      <c r="BB660" s="119"/>
      <c r="BC660" s="119"/>
      <c r="BD660" s="119"/>
      <c r="BE660" s="119"/>
      <c r="BF660" s="119"/>
      <c r="BG660" s="119"/>
      <c r="BH660" s="119"/>
      <c r="BI660" s="119"/>
      <c r="BJ660" s="119"/>
      <c r="BK660" s="119"/>
      <c r="BL660" s="119"/>
      <c r="BM660" s="119"/>
      <c r="BN660" s="119"/>
      <c r="BO660" s="119"/>
    </row>
    <row r="661" spans="12:67" x14ac:dyDescent="0.2">
      <c r="L661" s="119"/>
      <c r="M661" s="119"/>
      <c r="N661" s="119"/>
      <c r="O661" s="119"/>
      <c r="P661" s="119"/>
      <c r="Q661" s="119"/>
      <c r="R661" s="119"/>
      <c r="S661" s="119"/>
      <c r="T661" s="119"/>
      <c r="U661" s="119"/>
      <c r="V661" s="119"/>
      <c r="W661" s="119"/>
      <c r="X661" s="119"/>
      <c r="Y661" s="119"/>
      <c r="Z661" s="119"/>
      <c r="AA661" s="119"/>
      <c r="AB661" s="119"/>
      <c r="AC661" s="119"/>
      <c r="AD661" s="119"/>
      <c r="AE661" s="119"/>
      <c r="AF661" s="119"/>
      <c r="AG661" s="119"/>
      <c r="AH661" s="119"/>
      <c r="AI661" s="119"/>
      <c r="AJ661" s="119"/>
      <c r="AK661" s="119"/>
      <c r="AL661" s="119"/>
      <c r="AM661" s="119"/>
      <c r="AN661" s="119"/>
      <c r="AO661" s="119"/>
      <c r="AP661" s="119"/>
      <c r="AQ661" s="119"/>
      <c r="AR661" s="119"/>
      <c r="AS661" s="119"/>
      <c r="AT661" s="119"/>
      <c r="AU661" s="119"/>
      <c r="AV661" s="119"/>
      <c r="AW661" s="119"/>
      <c r="AX661" s="119"/>
      <c r="AY661" s="119"/>
      <c r="AZ661" s="119"/>
      <c r="BA661" s="119"/>
      <c r="BB661" s="119"/>
      <c r="BC661" s="119"/>
      <c r="BD661" s="119"/>
      <c r="BE661" s="119"/>
      <c r="BF661" s="119"/>
      <c r="BG661" s="119"/>
      <c r="BH661" s="119"/>
      <c r="BI661" s="119"/>
      <c r="BJ661" s="119"/>
      <c r="BK661" s="119"/>
      <c r="BL661" s="119"/>
      <c r="BM661" s="119"/>
      <c r="BN661" s="119"/>
      <c r="BO661" s="119"/>
    </row>
    <row r="662" spans="12:67" x14ac:dyDescent="0.2">
      <c r="L662" s="119"/>
      <c r="M662" s="119"/>
      <c r="N662" s="119"/>
      <c r="O662" s="119"/>
      <c r="P662" s="119"/>
      <c r="Q662" s="119"/>
      <c r="R662" s="119"/>
      <c r="S662" s="119"/>
      <c r="T662" s="119"/>
      <c r="U662" s="119"/>
      <c r="V662" s="119"/>
      <c r="W662" s="119"/>
      <c r="X662" s="119"/>
      <c r="Y662" s="119"/>
      <c r="Z662" s="119"/>
      <c r="AA662" s="119"/>
      <c r="AB662" s="119"/>
      <c r="AC662" s="119"/>
      <c r="AD662" s="119"/>
      <c r="AE662" s="119"/>
      <c r="AF662" s="119"/>
      <c r="AG662" s="119"/>
      <c r="AH662" s="119"/>
      <c r="AI662" s="119"/>
      <c r="AJ662" s="119"/>
      <c r="AK662" s="119"/>
      <c r="AL662" s="119"/>
      <c r="AM662" s="119"/>
      <c r="AN662" s="119"/>
      <c r="AO662" s="119"/>
      <c r="AP662" s="119"/>
      <c r="AQ662" s="119"/>
      <c r="AR662" s="119"/>
      <c r="AS662" s="119"/>
      <c r="AT662" s="119"/>
      <c r="AU662" s="119"/>
      <c r="AV662" s="119"/>
      <c r="AW662" s="119"/>
      <c r="AX662" s="119"/>
      <c r="AY662" s="119"/>
      <c r="AZ662" s="119"/>
      <c r="BA662" s="119"/>
      <c r="BB662" s="119"/>
      <c r="BC662" s="119"/>
      <c r="BD662" s="119"/>
      <c r="BE662" s="119"/>
      <c r="BF662" s="119"/>
      <c r="BG662" s="119"/>
      <c r="BH662" s="119"/>
      <c r="BI662" s="119"/>
      <c r="BJ662" s="119"/>
      <c r="BK662" s="119"/>
      <c r="BL662" s="119"/>
      <c r="BM662" s="119"/>
      <c r="BN662" s="119"/>
      <c r="BO662" s="119"/>
    </row>
    <row r="663" spans="12:67" x14ac:dyDescent="0.2">
      <c r="L663" s="119"/>
      <c r="M663" s="119"/>
      <c r="N663" s="119"/>
      <c r="O663" s="119"/>
      <c r="P663" s="119"/>
      <c r="Q663" s="119"/>
      <c r="R663" s="119"/>
      <c r="S663" s="119"/>
      <c r="T663" s="119"/>
      <c r="U663" s="119"/>
      <c r="V663" s="119"/>
      <c r="W663" s="119"/>
      <c r="X663" s="119"/>
      <c r="Y663" s="119"/>
      <c r="Z663" s="119"/>
      <c r="AA663" s="119"/>
      <c r="AB663" s="119"/>
      <c r="AC663" s="119"/>
      <c r="AD663" s="119"/>
      <c r="AE663" s="119"/>
      <c r="AF663" s="119"/>
      <c r="AG663" s="119"/>
      <c r="AH663" s="119"/>
      <c r="AI663" s="119"/>
      <c r="AJ663" s="119"/>
      <c r="AK663" s="119"/>
      <c r="AL663" s="119"/>
      <c r="AM663" s="119"/>
      <c r="AN663" s="119"/>
      <c r="AO663" s="119"/>
      <c r="AP663" s="119"/>
      <c r="AQ663" s="119"/>
      <c r="AR663" s="119"/>
      <c r="AS663" s="119"/>
      <c r="AT663" s="119"/>
      <c r="AU663" s="119"/>
      <c r="AV663" s="119"/>
      <c r="AW663" s="119"/>
      <c r="AX663" s="119"/>
      <c r="AY663" s="119"/>
      <c r="AZ663" s="119"/>
      <c r="BA663" s="119"/>
      <c r="BB663" s="119"/>
      <c r="BC663" s="119"/>
      <c r="BD663" s="119"/>
      <c r="BE663" s="119"/>
      <c r="BF663" s="119"/>
      <c r="BG663" s="119"/>
      <c r="BH663" s="119"/>
      <c r="BI663" s="119"/>
      <c r="BJ663" s="119"/>
      <c r="BK663" s="119"/>
      <c r="BL663" s="119"/>
      <c r="BM663" s="119"/>
      <c r="BN663" s="119"/>
      <c r="BO663" s="119"/>
    </row>
    <row r="664" spans="12:67" x14ac:dyDescent="0.2">
      <c r="L664" s="119"/>
      <c r="M664" s="119"/>
      <c r="N664" s="119"/>
      <c r="O664" s="119"/>
      <c r="P664" s="119"/>
      <c r="Q664" s="119"/>
      <c r="R664" s="119"/>
      <c r="S664" s="119"/>
      <c r="T664" s="119"/>
      <c r="U664" s="119"/>
      <c r="V664" s="119"/>
      <c r="W664" s="119"/>
      <c r="X664" s="119"/>
      <c r="Y664" s="119"/>
      <c r="Z664" s="119"/>
      <c r="AA664" s="119"/>
      <c r="AB664" s="119"/>
      <c r="AC664" s="119"/>
      <c r="AD664" s="119"/>
      <c r="AE664" s="119"/>
      <c r="AF664" s="119"/>
      <c r="AG664" s="119"/>
      <c r="AH664" s="119"/>
      <c r="AI664" s="119"/>
      <c r="AJ664" s="119"/>
      <c r="AK664" s="119"/>
      <c r="AL664" s="119"/>
      <c r="AM664" s="119"/>
      <c r="AN664" s="119"/>
      <c r="AO664" s="119"/>
      <c r="AP664" s="119"/>
      <c r="AQ664" s="119"/>
      <c r="AR664" s="119"/>
      <c r="AS664" s="119"/>
      <c r="AT664" s="119"/>
      <c r="AU664" s="119"/>
      <c r="AV664" s="119"/>
      <c r="AW664" s="119"/>
      <c r="AX664" s="119"/>
      <c r="AY664" s="119"/>
      <c r="AZ664" s="119"/>
      <c r="BA664" s="119"/>
      <c r="BB664" s="119"/>
      <c r="BC664" s="119"/>
      <c r="BD664" s="119"/>
      <c r="BE664" s="119"/>
      <c r="BF664" s="119"/>
      <c r="BG664" s="119"/>
      <c r="BH664" s="119"/>
      <c r="BI664" s="119"/>
      <c r="BJ664" s="119"/>
      <c r="BK664" s="119"/>
      <c r="BL664" s="119"/>
      <c r="BM664" s="119"/>
      <c r="BN664" s="119"/>
      <c r="BO664" s="119"/>
    </row>
    <row r="665" spans="12:67" x14ac:dyDescent="0.2">
      <c r="L665" s="119"/>
      <c r="M665" s="119"/>
      <c r="N665" s="119"/>
      <c r="O665" s="119"/>
      <c r="P665" s="119"/>
      <c r="Q665" s="119"/>
      <c r="R665" s="119"/>
      <c r="S665" s="119"/>
      <c r="T665" s="119"/>
      <c r="U665" s="119"/>
      <c r="V665" s="119"/>
      <c r="W665" s="119"/>
      <c r="X665" s="119"/>
      <c r="Y665" s="119"/>
      <c r="Z665" s="119"/>
      <c r="AA665" s="119"/>
      <c r="AB665" s="119"/>
      <c r="AC665" s="119"/>
      <c r="AD665" s="119"/>
      <c r="AE665" s="119"/>
      <c r="AF665" s="119"/>
      <c r="AG665" s="119"/>
      <c r="AH665" s="119"/>
      <c r="AI665" s="119"/>
      <c r="AJ665" s="119"/>
      <c r="AK665" s="119"/>
      <c r="AL665" s="119"/>
      <c r="AM665" s="119"/>
      <c r="AN665" s="119"/>
      <c r="AO665" s="119"/>
      <c r="AP665" s="119"/>
      <c r="AQ665" s="119"/>
      <c r="AR665" s="119"/>
      <c r="AS665" s="119"/>
      <c r="AT665" s="119"/>
      <c r="AU665" s="119"/>
      <c r="AV665" s="119"/>
      <c r="AW665" s="119"/>
      <c r="AX665" s="119"/>
      <c r="AY665" s="119"/>
      <c r="AZ665" s="119"/>
      <c r="BA665" s="119"/>
      <c r="BB665" s="119"/>
      <c r="BC665" s="119"/>
      <c r="BD665" s="119"/>
      <c r="BE665" s="119"/>
      <c r="BF665" s="119"/>
      <c r="BG665" s="119"/>
      <c r="BH665" s="119"/>
      <c r="BI665" s="119"/>
      <c r="BJ665" s="119"/>
      <c r="BK665" s="119"/>
      <c r="BL665" s="119"/>
      <c r="BM665" s="119"/>
      <c r="BN665" s="119"/>
      <c r="BO665" s="119"/>
    </row>
    <row r="666" spans="12:67" x14ac:dyDescent="0.2">
      <c r="L666" s="119"/>
      <c r="M666" s="119"/>
      <c r="N666" s="119"/>
      <c r="O666" s="119"/>
      <c r="P666" s="119"/>
      <c r="Q666" s="119"/>
      <c r="R666" s="119"/>
      <c r="S666" s="119"/>
      <c r="T666" s="119"/>
      <c r="U666" s="119"/>
      <c r="V666" s="119"/>
      <c r="W666" s="119"/>
      <c r="X666" s="119"/>
      <c r="Y666" s="119"/>
      <c r="Z666" s="119"/>
      <c r="AA666" s="119"/>
      <c r="AB666" s="119"/>
      <c r="AC666" s="119"/>
      <c r="AD666" s="119"/>
      <c r="AE666" s="119"/>
      <c r="AF666" s="119"/>
      <c r="AG666" s="119"/>
      <c r="AH666" s="119"/>
      <c r="AI666" s="119"/>
      <c r="AJ666" s="119"/>
      <c r="AK666" s="119"/>
      <c r="AL666" s="119"/>
      <c r="AM666" s="119"/>
      <c r="AN666" s="119"/>
      <c r="AO666" s="119"/>
      <c r="AP666" s="119"/>
      <c r="AQ666" s="119"/>
      <c r="AR666" s="119"/>
      <c r="AS666" s="119"/>
      <c r="AT666" s="119"/>
      <c r="AU666" s="119"/>
      <c r="AV666" s="119"/>
      <c r="AW666" s="119"/>
      <c r="AX666" s="119"/>
      <c r="AY666" s="119"/>
      <c r="AZ666" s="119"/>
      <c r="BA666" s="119"/>
      <c r="BB666" s="119"/>
      <c r="BC666" s="119"/>
      <c r="BD666" s="119"/>
      <c r="BE666" s="119"/>
      <c r="BF666" s="119"/>
      <c r="BG666" s="119"/>
      <c r="BH666" s="119"/>
      <c r="BI666" s="119"/>
      <c r="BJ666" s="119"/>
      <c r="BK666" s="119"/>
      <c r="BL666" s="119"/>
      <c r="BM666" s="119"/>
      <c r="BN666" s="119"/>
      <c r="BO666" s="119"/>
    </row>
    <row r="667" spans="12:67" x14ac:dyDescent="0.2">
      <c r="L667" s="119"/>
      <c r="M667" s="119"/>
      <c r="N667" s="119"/>
      <c r="O667" s="119"/>
      <c r="P667" s="119"/>
      <c r="Q667" s="119"/>
      <c r="R667" s="119"/>
      <c r="S667" s="119"/>
      <c r="T667" s="119"/>
      <c r="U667" s="119"/>
      <c r="V667" s="119"/>
      <c r="W667" s="119"/>
      <c r="X667" s="119"/>
      <c r="Y667" s="119"/>
      <c r="Z667" s="119"/>
      <c r="AA667" s="119"/>
      <c r="AB667" s="119"/>
      <c r="AC667" s="119"/>
      <c r="AD667" s="119"/>
      <c r="AE667" s="119"/>
      <c r="AF667" s="119"/>
      <c r="AG667" s="119"/>
      <c r="AH667" s="119"/>
      <c r="AI667" s="119"/>
      <c r="AJ667" s="119"/>
      <c r="AK667" s="119"/>
      <c r="AL667" s="119"/>
      <c r="AM667" s="119"/>
      <c r="AN667" s="119"/>
      <c r="AO667" s="119"/>
      <c r="AP667" s="119"/>
      <c r="AQ667" s="119"/>
      <c r="AR667" s="119"/>
      <c r="AS667" s="119"/>
      <c r="AT667" s="119"/>
      <c r="AU667" s="119"/>
      <c r="AV667" s="119"/>
      <c r="AW667" s="119"/>
      <c r="AX667" s="119"/>
      <c r="AY667" s="119"/>
      <c r="AZ667" s="119"/>
      <c r="BA667" s="119"/>
      <c r="BB667" s="119"/>
      <c r="BC667" s="119"/>
      <c r="BD667" s="119"/>
      <c r="BE667" s="119"/>
      <c r="BF667" s="119"/>
      <c r="BG667" s="119"/>
      <c r="BH667" s="119"/>
      <c r="BI667" s="119"/>
      <c r="BJ667" s="119"/>
      <c r="BK667" s="119"/>
      <c r="BL667" s="119"/>
      <c r="BM667" s="119"/>
      <c r="BN667" s="119"/>
      <c r="BO667" s="119"/>
    </row>
    <row r="668" spans="12:67" x14ac:dyDescent="0.2">
      <c r="L668" s="119"/>
      <c r="M668" s="119"/>
      <c r="N668" s="119"/>
      <c r="O668" s="119"/>
      <c r="P668" s="119"/>
      <c r="Q668" s="119"/>
      <c r="R668" s="119"/>
      <c r="S668" s="119"/>
      <c r="T668" s="119"/>
      <c r="U668" s="119"/>
      <c r="V668" s="119"/>
      <c r="W668" s="119"/>
      <c r="X668" s="119"/>
      <c r="Y668" s="119"/>
      <c r="Z668" s="119"/>
      <c r="AA668" s="119"/>
      <c r="AB668" s="119"/>
      <c r="AC668" s="119"/>
      <c r="AD668" s="119"/>
      <c r="AE668" s="119"/>
      <c r="AF668" s="119"/>
      <c r="AG668" s="119"/>
      <c r="AH668" s="119"/>
      <c r="AI668" s="119"/>
      <c r="AJ668" s="119"/>
      <c r="AK668" s="119"/>
      <c r="AL668" s="119"/>
      <c r="AM668" s="119"/>
      <c r="AN668" s="119"/>
      <c r="AO668" s="119"/>
      <c r="AP668" s="119"/>
      <c r="AQ668" s="119"/>
      <c r="AR668" s="119"/>
      <c r="AS668" s="119"/>
      <c r="AT668" s="119"/>
      <c r="AU668" s="119"/>
      <c r="AV668" s="119"/>
      <c r="AW668" s="119"/>
      <c r="AX668" s="119"/>
      <c r="AY668" s="119"/>
      <c r="AZ668" s="119"/>
      <c r="BA668" s="119"/>
      <c r="BB668" s="119"/>
      <c r="BC668" s="119"/>
      <c r="BD668" s="119"/>
      <c r="BE668" s="119"/>
      <c r="BF668" s="119"/>
      <c r="BG668" s="119"/>
      <c r="BH668" s="119"/>
      <c r="BI668" s="119"/>
      <c r="BJ668" s="119"/>
      <c r="BK668" s="119"/>
      <c r="BL668" s="119"/>
      <c r="BM668" s="119"/>
      <c r="BN668" s="119"/>
      <c r="BO668" s="119"/>
    </row>
    <row r="669" spans="12:67" x14ac:dyDescent="0.2">
      <c r="L669" s="119"/>
      <c r="M669" s="119"/>
      <c r="N669" s="119"/>
      <c r="O669" s="119"/>
      <c r="P669" s="119"/>
      <c r="Q669" s="119"/>
      <c r="R669" s="119"/>
      <c r="S669" s="119"/>
      <c r="T669" s="119"/>
      <c r="U669" s="119"/>
      <c r="V669" s="119"/>
      <c r="W669" s="119"/>
      <c r="X669" s="119"/>
      <c r="Y669" s="119"/>
      <c r="Z669" s="119"/>
      <c r="AA669" s="119"/>
      <c r="AB669" s="119"/>
      <c r="AC669" s="119"/>
      <c r="AD669" s="119"/>
      <c r="AE669" s="119"/>
      <c r="AF669" s="119"/>
      <c r="AG669" s="119"/>
      <c r="AH669" s="119"/>
      <c r="AI669" s="119"/>
      <c r="AJ669" s="119"/>
      <c r="AK669" s="119"/>
      <c r="AL669" s="119"/>
      <c r="AM669" s="119"/>
      <c r="AN669" s="119"/>
      <c r="AO669" s="119"/>
      <c r="AP669" s="119"/>
      <c r="AQ669" s="119"/>
      <c r="AR669" s="119"/>
      <c r="AS669" s="119"/>
      <c r="AT669" s="119"/>
      <c r="AU669" s="119"/>
      <c r="AV669" s="119"/>
      <c r="AW669" s="119"/>
      <c r="AX669" s="119"/>
      <c r="AY669" s="119"/>
      <c r="AZ669" s="119"/>
      <c r="BA669" s="119"/>
      <c r="BB669" s="119"/>
      <c r="BC669" s="119"/>
      <c r="BD669" s="119"/>
      <c r="BE669" s="119"/>
      <c r="BF669" s="119"/>
      <c r="BG669" s="119"/>
      <c r="BH669" s="119"/>
      <c r="BI669" s="119"/>
      <c r="BJ669" s="119"/>
      <c r="BK669" s="119"/>
      <c r="BL669" s="119"/>
      <c r="BM669" s="119"/>
      <c r="BN669" s="119"/>
      <c r="BO669" s="119"/>
    </row>
    <row r="670" spans="12:67" x14ac:dyDescent="0.2">
      <c r="L670" s="119"/>
      <c r="M670" s="119"/>
      <c r="N670" s="119"/>
      <c r="O670" s="119"/>
      <c r="P670" s="119"/>
      <c r="Q670" s="119"/>
      <c r="R670" s="119"/>
      <c r="S670" s="119"/>
      <c r="T670" s="119"/>
      <c r="U670" s="119"/>
      <c r="V670" s="119"/>
      <c r="W670" s="119"/>
      <c r="X670" s="119"/>
      <c r="Y670" s="119"/>
      <c r="Z670" s="119"/>
      <c r="AA670" s="119"/>
      <c r="AB670" s="119"/>
      <c r="AC670" s="119"/>
      <c r="AD670" s="119"/>
      <c r="AE670" s="119"/>
      <c r="AF670" s="119"/>
      <c r="AG670" s="119"/>
      <c r="AH670" s="119"/>
      <c r="AI670" s="119"/>
      <c r="AJ670" s="119"/>
      <c r="AK670" s="119"/>
      <c r="AL670" s="119"/>
      <c r="AM670" s="119"/>
      <c r="AN670" s="119"/>
      <c r="AO670" s="119"/>
      <c r="AP670" s="119"/>
      <c r="AQ670" s="119"/>
      <c r="AR670" s="119"/>
      <c r="AS670" s="119"/>
      <c r="AT670" s="119"/>
      <c r="AU670" s="119"/>
      <c r="AV670" s="119"/>
      <c r="AW670" s="119"/>
      <c r="AX670" s="119"/>
      <c r="AY670" s="119"/>
      <c r="AZ670" s="119"/>
      <c r="BA670" s="119"/>
      <c r="BB670" s="119"/>
      <c r="BC670" s="119"/>
      <c r="BD670" s="119"/>
      <c r="BE670" s="119"/>
      <c r="BF670" s="119"/>
      <c r="BG670" s="119"/>
      <c r="BH670" s="119"/>
      <c r="BI670" s="119"/>
      <c r="BJ670" s="119"/>
      <c r="BK670" s="119"/>
      <c r="BL670" s="119"/>
      <c r="BM670" s="119"/>
      <c r="BN670" s="119"/>
      <c r="BO670" s="119"/>
    </row>
    <row r="671" spans="12:67" x14ac:dyDescent="0.2">
      <c r="L671" s="119"/>
      <c r="M671" s="119"/>
      <c r="N671" s="119"/>
      <c r="O671" s="119"/>
      <c r="P671" s="119"/>
      <c r="Q671" s="119"/>
      <c r="R671" s="119"/>
      <c r="S671" s="119"/>
      <c r="T671" s="119"/>
      <c r="U671" s="119"/>
      <c r="V671" s="119"/>
      <c r="W671" s="119"/>
      <c r="X671" s="119"/>
      <c r="Y671" s="119"/>
      <c r="Z671" s="119"/>
      <c r="AA671" s="119"/>
      <c r="AB671" s="119"/>
      <c r="AC671" s="119"/>
      <c r="AD671" s="119"/>
      <c r="AE671" s="119"/>
      <c r="AF671" s="119"/>
      <c r="AG671" s="119"/>
      <c r="AH671" s="119"/>
      <c r="AI671" s="119"/>
      <c r="AJ671" s="119"/>
      <c r="AK671" s="119"/>
      <c r="AL671" s="119"/>
      <c r="AM671" s="119"/>
      <c r="AN671" s="119"/>
      <c r="AO671" s="119"/>
      <c r="AP671" s="119"/>
      <c r="AQ671" s="119"/>
      <c r="AR671" s="119"/>
      <c r="AS671" s="119"/>
      <c r="AT671" s="119"/>
      <c r="AU671" s="119"/>
      <c r="AV671" s="119"/>
      <c r="AW671" s="119"/>
      <c r="AX671" s="119"/>
      <c r="AY671" s="119"/>
      <c r="AZ671" s="119"/>
      <c r="BA671" s="119"/>
      <c r="BB671" s="119"/>
      <c r="BC671" s="119"/>
      <c r="BD671" s="119"/>
      <c r="BE671" s="119"/>
      <c r="BF671" s="119"/>
      <c r="BG671" s="119"/>
      <c r="BH671" s="119"/>
      <c r="BI671" s="119"/>
      <c r="BJ671" s="119"/>
      <c r="BK671" s="119"/>
      <c r="BL671" s="119"/>
      <c r="BM671" s="119"/>
      <c r="BN671" s="119"/>
      <c r="BO671" s="119"/>
    </row>
    <row r="672" spans="12:67" x14ac:dyDescent="0.2">
      <c r="L672" s="119"/>
      <c r="M672" s="119"/>
      <c r="N672" s="119"/>
      <c r="O672" s="119"/>
      <c r="P672" s="119"/>
      <c r="Q672" s="119"/>
      <c r="R672" s="119"/>
      <c r="S672" s="119"/>
      <c r="T672" s="119"/>
      <c r="U672" s="119"/>
      <c r="V672" s="119"/>
      <c r="W672" s="119"/>
      <c r="X672" s="119"/>
      <c r="Y672" s="119"/>
      <c r="Z672" s="119"/>
      <c r="AA672" s="119"/>
      <c r="AB672" s="119"/>
      <c r="AC672" s="119"/>
      <c r="AD672" s="119"/>
      <c r="AE672" s="119"/>
      <c r="AF672" s="119"/>
      <c r="AG672" s="119"/>
      <c r="AH672" s="119"/>
      <c r="AI672" s="119"/>
      <c r="AJ672" s="119"/>
      <c r="AK672" s="119"/>
      <c r="AL672" s="119"/>
      <c r="AM672" s="119"/>
      <c r="AN672" s="119"/>
      <c r="AO672" s="119"/>
      <c r="AP672" s="119"/>
      <c r="AQ672" s="119"/>
      <c r="AR672" s="119"/>
      <c r="AS672" s="119"/>
      <c r="AT672" s="119"/>
      <c r="AU672" s="119"/>
      <c r="AV672" s="119"/>
      <c r="AW672" s="119"/>
      <c r="AX672" s="119"/>
      <c r="AY672" s="119"/>
      <c r="AZ672" s="119"/>
      <c r="BA672" s="119"/>
      <c r="BB672" s="119"/>
      <c r="BC672" s="119"/>
      <c r="BD672" s="119"/>
      <c r="BE672" s="119"/>
      <c r="BF672" s="119"/>
      <c r="BG672" s="119"/>
      <c r="BH672" s="119"/>
      <c r="BI672" s="119"/>
      <c r="BJ672" s="119"/>
      <c r="BK672" s="119"/>
      <c r="BL672" s="119"/>
      <c r="BM672" s="119"/>
      <c r="BN672" s="119"/>
      <c r="BO672" s="119"/>
    </row>
    <row r="673" spans="12:67" x14ac:dyDescent="0.2">
      <c r="L673" s="119"/>
      <c r="M673" s="119"/>
      <c r="N673" s="119"/>
      <c r="O673" s="119"/>
      <c r="P673" s="119"/>
      <c r="Q673" s="119"/>
      <c r="R673" s="119"/>
      <c r="S673" s="119"/>
      <c r="T673" s="119"/>
      <c r="U673" s="119"/>
      <c r="V673" s="119"/>
      <c r="W673" s="119"/>
      <c r="X673" s="119"/>
      <c r="Y673" s="119"/>
      <c r="Z673" s="119"/>
      <c r="AA673" s="119"/>
      <c r="AB673" s="119"/>
      <c r="AC673" s="119"/>
      <c r="AD673" s="119"/>
      <c r="AE673" s="119"/>
      <c r="AF673" s="119"/>
      <c r="AG673" s="119"/>
      <c r="AH673" s="119"/>
      <c r="AI673" s="119"/>
      <c r="AJ673" s="119"/>
      <c r="AK673" s="119"/>
      <c r="AL673" s="119"/>
      <c r="AM673" s="119"/>
      <c r="AN673" s="119"/>
      <c r="AO673" s="119"/>
      <c r="AP673" s="119"/>
      <c r="AQ673" s="119"/>
      <c r="AR673" s="119"/>
      <c r="AS673" s="119"/>
      <c r="AT673" s="119"/>
      <c r="AU673" s="119"/>
      <c r="AV673" s="119"/>
      <c r="AW673" s="119"/>
      <c r="AX673" s="119"/>
      <c r="AY673" s="119"/>
      <c r="AZ673" s="119"/>
      <c r="BA673" s="119"/>
      <c r="BB673" s="119"/>
      <c r="BC673" s="119"/>
      <c r="BD673" s="119"/>
      <c r="BE673" s="119"/>
      <c r="BF673" s="119"/>
      <c r="BG673" s="119"/>
      <c r="BH673" s="119"/>
      <c r="BI673" s="119"/>
      <c r="BJ673" s="119"/>
      <c r="BK673" s="119"/>
      <c r="BL673" s="119"/>
      <c r="BM673" s="119"/>
      <c r="BN673" s="119"/>
      <c r="BO673" s="119"/>
    </row>
    <row r="674" spans="12:67" x14ac:dyDescent="0.2">
      <c r="L674" s="119"/>
      <c r="M674" s="119"/>
      <c r="N674" s="119"/>
      <c r="O674" s="119"/>
      <c r="P674" s="119"/>
      <c r="Q674" s="119"/>
      <c r="R674" s="119"/>
      <c r="S674" s="119"/>
      <c r="T674" s="119"/>
      <c r="U674" s="119"/>
      <c r="V674" s="119"/>
      <c r="W674" s="119"/>
      <c r="X674" s="119"/>
      <c r="Y674" s="119"/>
      <c r="Z674" s="119"/>
      <c r="AA674" s="119"/>
      <c r="AB674" s="119"/>
      <c r="AC674" s="119"/>
      <c r="AD674" s="119"/>
      <c r="AE674" s="119"/>
      <c r="AF674" s="119"/>
      <c r="AG674" s="119"/>
      <c r="AH674" s="119"/>
      <c r="AI674" s="119"/>
      <c r="AJ674" s="119"/>
      <c r="AK674" s="119"/>
      <c r="AL674" s="119"/>
      <c r="AM674" s="119"/>
      <c r="AN674" s="119"/>
      <c r="AO674" s="119"/>
      <c r="AP674" s="119"/>
      <c r="AQ674" s="119"/>
      <c r="AR674" s="119"/>
      <c r="AS674" s="119"/>
      <c r="AT674" s="119"/>
      <c r="AU674" s="119"/>
      <c r="AV674" s="119"/>
      <c r="AW674" s="119"/>
      <c r="AX674" s="119"/>
      <c r="AY674" s="119"/>
      <c r="AZ674" s="119"/>
      <c r="BA674" s="119"/>
      <c r="BB674" s="119"/>
      <c r="BC674" s="119"/>
      <c r="BD674" s="119"/>
      <c r="BE674" s="119"/>
      <c r="BF674" s="119"/>
      <c r="BG674" s="119"/>
      <c r="BH674" s="119"/>
      <c r="BI674" s="119"/>
      <c r="BJ674" s="119"/>
      <c r="BK674" s="119"/>
      <c r="BL674" s="119"/>
      <c r="BM674" s="119"/>
      <c r="BN674" s="119"/>
      <c r="BO674" s="119"/>
    </row>
    <row r="675" spans="12:67" x14ac:dyDescent="0.2">
      <c r="L675" s="119"/>
      <c r="M675" s="119"/>
      <c r="N675" s="119"/>
      <c r="O675" s="119"/>
      <c r="P675" s="119"/>
      <c r="Q675" s="119"/>
      <c r="R675" s="119"/>
      <c r="S675" s="119"/>
      <c r="T675" s="119"/>
      <c r="U675" s="119"/>
      <c r="V675" s="119"/>
      <c r="W675" s="119"/>
      <c r="X675" s="119"/>
      <c r="Y675" s="119"/>
      <c r="Z675" s="119"/>
      <c r="AA675" s="119"/>
      <c r="AB675" s="119"/>
      <c r="AC675" s="119"/>
      <c r="AD675" s="119"/>
      <c r="AE675" s="119"/>
      <c r="AF675" s="119"/>
      <c r="AG675" s="119"/>
      <c r="AH675" s="119"/>
      <c r="AI675" s="119"/>
      <c r="AJ675" s="119"/>
      <c r="AK675" s="119"/>
      <c r="AL675" s="119"/>
      <c r="AM675" s="119"/>
      <c r="AN675" s="119"/>
      <c r="AO675" s="119"/>
      <c r="AP675" s="119"/>
      <c r="AQ675" s="119"/>
      <c r="AR675" s="119"/>
      <c r="AS675" s="119"/>
      <c r="AT675" s="119"/>
      <c r="AU675" s="119"/>
      <c r="AV675" s="119"/>
      <c r="AW675" s="119"/>
      <c r="AX675" s="119"/>
      <c r="AY675" s="119"/>
      <c r="AZ675" s="119"/>
      <c r="BA675" s="119"/>
      <c r="BB675" s="119"/>
      <c r="BC675" s="119"/>
      <c r="BD675" s="119"/>
      <c r="BE675" s="119"/>
      <c r="BF675" s="119"/>
      <c r="BG675" s="119"/>
      <c r="BH675" s="119"/>
      <c r="BI675" s="119"/>
      <c r="BJ675" s="119"/>
      <c r="BK675" s="119"/>
      <c r="BL675" s="119"/>
      <c r="BM675" s="119"/>
      <c r="BN675" s="119"/>
      <c r="BO675" s="119"/>
    </row>
    <row r="676" spans="12:67" x14ac:dyDescent="0.2">
      <c r="L676" s="119"/>
      <c r="M676" s="119"/>
      <c r="N676" s="119"/>
      <c r="O676" s="119"/>
      <c r="P676" s="119"/>
      <c r="Q676" s="119"/>
      <c r="R676" s="119"/>
      <c r="S676" s="119"/>
      <c r="T676" s="119"/>
      <c r="U676" s="119"/>
      <c r="V676" s="119"/>
      <c r="W676" s="119"/>
      <c r="X676" s="119"/>
      <c r="Y676" s="119"/>
      <c r="Z676" s="119"/>
      <c r="AA676" s="119"/>
      <c r="AB676" s="119"/>
      <c r="AC676" s="119"/>
      <c r="AD676" s="119"/>
      <c r="AE676" s="119"/>
      <c r="AF676" s="119"/>
      <c r="AG676" s="119"/>
      <c r="AH676" s="119"/>
      <c r="AI676" s="119"/>
      <c r="AJ676" s="119"/>
      <c r="AK676" s="119"/>
      <c r="AL676" s="119"/>
      <c r="AM676" s="119"/>
      <c r="AN676" s="119"/>
      <c r="AO676" s="119"/>
      <c r="AP676" s="119"/>
      <c r="AQ676" s="119"/>
      <c r="AR676" s="119"/>
      <c r="AS676" s="119"/>
      <c r="AT676" s="119"/>
      <c r="AU676" s="119"/>
      <c r="AV676" s="119"/>
      <c r="AW676" s="119"/>
      <c r="AX676" s="119"/>
      <c r="AY676" s="119"/>
      <c r="AZ676" s="119"/>
      <c r="BA676" s="119"/>
      <c r="BB676" s="119"/>
      <c r="BC676" s="119"/>
      <c r="BD676" s="119"/>
      <c r="BE676" s="119"/>
      <c r="BF676" s="119"/>
      <c r="BG676" s="119"/>
      <c r="BH676" s="119"/>
      <c r="BI676" s="119"/>
      <c r="BJ676" s="119"/>
      <c r="BK676" s="119"/>
      <c r="BL676" s="119"/>
      <c r="BM676" s="119"/>
      <c r="BN676" s="119"/>
      <c r="BO676" s="119"/>
    </row>
    <row r="677" spans="12:67" x14ac:dyDescent="0.2">
      <c r="L677" s="119"/>
      <c r="M677" s="119"/>
      <c r="N677" s="119"/>
      <c r="O677" s="119"/>
      <c r="P677" s="119"/>
      <c r="Q677" s="119"/>
      <c r="R677" s="119"/>
      <c r="S677" s="119"/>
      <c r="T677" s="119"/>
      <c r="U677" s="119"/>
      <c r="V677" s="119"/>
      <c r="W677" s="119"/>
      <c r="X677" s="119"/>
      <c r="Y677" s="119"/>
      <c r="Z677" s="119"/>
      <c r="AA677" s="119"/>
      <c r="AB677" s="119"/>
      <c r="AC677" s="119"/>
      <c r="AD677" s="119"/>
      <c r="AE677" s="119"/>
      <c r="AF677" s="119"/>
      <c r="AG677" s="119"/>
      <c r="AH677" s="119"/>
      <c r="AI677" s="119"/>
      <c r="AJ677" s="119"/>
      <c r="AK677" s="119"/>
      <c r="AL677" s="119"/>
      <c r="AM677" s="119"/>
      <c r="AN677" s="119"/>
      <c r="AO677" s="119"/>
      <c r="AP677" s="119"/>
      <c r="AQ677" s="119"/>
      <c r="AR677" s="119"/>
      <c r="AS677" s="119"/>
      <c r="AT677" s="119"/>
      <c r="AU677" s="119"/>
      <c r="AV677" s="119"/>
      <c r="AW677" s="119"/>
      <c r="AX677" s="119"/>
      <c r="AY677" s="119"/>
      <c r="AZ677" s="119"/>
      <c r="BA677" s="119"/>
      <c r="BB677" s="119"/>
      <c r="BC677" s="119"/>
      <c r="BD677" s="119"/>
      <c r="BE677" s="119"/>
      <c r="BF677" s="119"/>
      <c r="BG677" s="119"/>
      <c r="BH677" s="119"/>
      <c r="BI677" s="119"/>
      <c r="BJ677" s="119"/>
      <c r="BK677" s="119"/>
      <c r="BL677" s="119"/>
      <c r="BM677" s="119"/>
      <c r="BN677" s="119"/>
      <c r="BO677" s="119"/>
    </row>
    <row r="678" spans="12:67" x14ac:dyDescent="0.2">
      <c r="L678" s="119"/>
      <c r="M678" s="119"/>
      <c r="N678" s="119"/>
      <c r="O678" s="119"/>
      <c r="P678" s="119"/>
      <c r="Q678" s="119"/>
      <c r="R678" s="119"/>
      <c r="S678" s="119"/>
      <c r="T678" s="119"/>
      <c r="U678" s="119"/>
      <c r="V678" s="119"/>
      <c r="W678" s="119"/>
      <c r="X678" s="119"/>
      <c r="Y678" s="119"/>
      <c r="Z678" s="119"/>
      <c r="AA678" s="119"/>
      <c r="AB678" s="119"/>
      <c r="AC678" s="119"/>
      <c r="AD678" s="119"/>
      <c r="AE678" s="119"/>
      <c r="AF678" s="119"/>
      <c r="AG678" s="119"/>
      <c r="AH678" s="119"/>
      <c r="AI678" s="119"/>
      <c r="AJ678" s="119"/>
      <c r="AK678" s="119"/>
      <c r="AL678" s="119"/>
      <c r="AM678" s="119"/>
      <c r="AN678" s="119"/>
      <c r="AO678" s="119"/>
      <c r="AP678" s="119"/>
      <c r="AQ678" s="119"/>
      <c r="AR678" s="119"/>
      <c r="AS678" s="119"/>
      <c r="AT678" s="119"/>
      <c r="AU678" s="119"/>
      <c r="AV678" s="119"/>
      <c r="AW678" s="119"/>
      <c r="AX678" s="119"/>
      <c r="AY678" s="119"/>
      <c r="AZ678" s="119"/>
      <c r="BA678" s="119"/>
      <c r="BB678" s="119"/>
      <c r="BC678" s="119"/>
      <c r="BD678" s="119"/>
      <c r="BE678" s="119"/>
      <c r="BF678" s="119"/>
      <c r="BG678" s="119"/>
      <c r="BH678" s="119"/>
      <c r="BI678" s="119"/>
      <c r="BJ678" s="119"/>
      <c r="BK678" s="119"/>
      <c r="BL678" s="119"/>
      <c r="BM678" s="119"/>
      <c r="BN678" s="119"/>
      <c r="BO678" s="119"/>
    </row>
    <row r="679" spans="12:67" x14ac:dyDescent="0.2">
      <c r="L679" s="119"/>
      <c r="M679" s="119"/>
      <c r="N679" s="119"/>
      <c r="O679" s="119"/>
      <c r="P679" s="119"/>
      <c r="Q679" s="119"/>
      <c r="R679" s="119"/>
      <c r="S679" s="119"/>
      <c r="T679" s="119"/>
      <c r="U679" s="119"/>
      <c r="V679" s="119"/>
      <c r="W679" s="119"/>
      <c r="X679" s="119"/>
      <c r="Y679" s="119"/>
      <c r="Z679" s="119"/>
      <c r="AA679" s="119"/>
      <c r="AB679" s="119"/>
      <c r="AC679" s="119"/>
      <c r="AD679" s="119"/>
      <c r="AE679" s="119"/>
      <c r="AF679" s="119"/>
      <c r="AG679" s="119"/>
      <c r="AH679" s="119"/>
      <c r="AI679" s="119"/>
      <c r="AJ679" s="119"/>
      <c r="AK679" s="119"/>
      <c r="AL679" s="119"/>
      <c r="AM679" s="119"/>
      <c r="AN679" s="119"/>
      <c r="AO679" s="119"/>
      <c r="AP679" s="119"/>
      <c r="AQ679" s="119"/>
      <c r="AR679" s="119"/>
      <c r="AS679" s="119"/>
      <c r="AT679" s="119"/>
      <c r="AU679" s="119"/>
      <c r="AV679" s="119"/>
      <c r="AW679" s="119"/>
      <c r="AX679" s="119"/>
      <c r="AY679" s="119"/>
      <c r="AZ679" s="119"/>
      <c r="BA679" s="119"/>
      <c r="BB679" s="119"/>
      <c r="BC679" s="119"/>
      <c r="BD679" s="119"/>
      <c r="BE679" s="119"/>
      <c r="BF679" s="119"/>
      <c r="BG679" s="119"/>
      <c r="BH679" s="119"/>
      <c r="BI679" s="119"/>
      <c r="BJ679" s="119"/>
      <c r="BK679" s="119"/>
      <c r="BL679" s="119"/>
      <c r="BM679" s="119"/>
      <c r="BN679" s="119"/>
      <c r="BO679" s="119"/>
    </row>
    <row r="680" spans="12:67" x14ac:dyDescent="0.2">
      <c r="L680" s="119"/>
      <c r="M680" s="119"/>
      <c r="N680" s="119"/>
      <c r="O680" s="119"/>
      <c r="P680" s="119"/>
      <c r="Q680" s="119"/>
      <c r="R680" s="119"/>
      <c r="S680" s="119"/>
      <c r="T680" s="119"/>
      <c r="U680" s="119"/>
      <c r="V680" s="119"/>
      <c r="W680" s="119"/>
      <c r="X680" s="119"/>
      <c r="Y680" s="119"/>
      <c r="Z680" s="119"/>
      <c r="AA680" s="119"/>
      <c r="AB680" s="119"/>
      <c r="AC680" s="119"/>
      <c r="AD680" s="119"/>
      <c r="AE680" s="119"/>
      <c r="AF680" s="119"/>
      <c r="AG680" s="119"/>
      <c r="AH680" s="119"/>
      <c r="AI680" s="119"/>
      <c r="AJ680" s="119"/>
      <c r="AK680" s="119"/>
      <c r="AL680" s="119"/>
      <c r="AM680" s="119"/>
      <c r="AN680" s="119"/>
      <c r="AO680" s="119"/>
      <c r="AP680" s="119"/>
      <c r="AQ680" s="119"/>
      <c r="AR680" s="119"/>
      <c r="AS680" s="119"/>
      <c r="AT680" s="119"/>
      <c r="AU680" s="119"/>
      <c r="AV680" s="119"/>
      <c r="AW680" s="119"/>
      <c r="AX680" s="119"/>
      <c r="AY680" s="119"/>
      <c r="AZ680" s="119"/>
      <c r="BA680" s="119"/>
      <c r="BB680" s="119"/>
      <c r="BC680" s="119"/>
      <c r="BD680" s="119"/>
      <c r="BE680" s="119"/>
      <c r="BF680" s="119"/>
      <c r="BG680" s="119"/>
      <c r="BH680" s="119"/>
      <c r="BI680" s="119"/>
      <c r="BJ680" s="119"/>
      <c r="BK680" s="119"/>
      <c r="BL680" s="119"/>
      <c r="BM680" s="119"/>
      <c r="BN680" s="119"/>
      <c r="BO680" s="119"/>
    </row>
    <row r="681" spans="12:67" x14ac:dyDescent="0.2">
      <c r="L681" s="119"/>
      <c r="M681" s="119"/>
      <c r="N681" s="119"/>
      <c r="O681" s="119"/>
      <c r="P681" s="119"/>
      <c r="Q681" s="119"/>
      <c r="R681" s="119"/>
      <c r="S681" s="119"/>
      <c r="T681" s="119"/>
      <c r="U681" s="119"/>
      <c r="V681" s="119"/>
      <c r="W681" s="119"/>
      <c r="X681" s="119"/>
      <c r="Y681" s="119"/>
      <c r="Z681" s="119"/>
      <c r="AA681" s="119"/>
      <c r="AB681" s="119"/>
      <c r="AC681" s="119"/>
      <c r="AD681" s="119"/>
      <c r="AE681" s="119"/>
      <c r="AF681" s="119"/>
      <c r="AG681" s="119"/>
      <c r="AH681" s="119"/>
      <c r="AI681" s="119"/>
      <c r="AJ681" s="119"/>
      <c r="AK681" s="119"/>
      <c r="AL681" s="119"/>
      <c r="AM681" s="119"/>
      <c r="AN681" s="119"/>
      <c r="AO681" s="119"/>
      <c r="AP681" s="119"/>
      <c r="AQ681" s="119"/>
      <c r="AR681" s="119"/>
      <c r="AS681" s="119"/>
      <c r="AT681" s="119"/>
      <c r="AU681" s="119"/>
      <c r="AV681" s="119"/>
      <c r="AW681" s="119"/>
      <c r="AX681" s="119"/>
      <c r="AY681" s="119"/>
      <c r="AZ681" s="119"/>
      <c r="BA681" s="119"/>
      <c r="BB681" s="119"/>
      <c r="BC681" s="119"/>
      <c r="BD681" s="119"/>
      <c r="BE681" s="119"/>
      <c r="BF681" s="119"/>
      <c r="BG681" s="119"/>
      <c r="BH681" s="119"/>
      <c r="BI681" s="119"/>
      <c r="BJ681" s="119"/>
      <c r="BK681" s="119"/>
      <c r="BL681" s="119"/>
      <c r="BM681" s="119"/>
      <c r="BN681" s="119"/>
      <c r="BO681" s="119"/>
    </row>
    <row r="682" spans="12:67" x14ac:dyDescent="0.2">
      <c r="L682" s="119"/>
      <c r="M682" s="119"/>
      <c r="N682" s="119"/>
      <c r="O682" s="119"/>
      <c r="P682" s="119"/>
      <c r="Q682" s="119"/>
      <c r="R682" s="119"/>
      <c r="S682" s="119"/>
      <c r="T682" s="119"/>
      <c r="U682" s="119"/>
      <c r="V682" s="119"/>
      <c r="W682" s="119"/>
      <c r="X682" s="119"/>
      <c r="Y682" s="119"/>
      <c r="Z682" s="119"/>
      <c r="AA682" s="119"/>
      <c r="AB682" s="119"/>
      <c r="AC682" s="119"/>
      <c r="AD682" s="119"/>
      <c r="AE682" s="119"/>
      <c r="AF682" s="119"/>
      <c r="AG682" s="119"/>
      <c r="AH682" s="119"/>
      <c r="AI682" s="119"/>
      <c r="AJ682" s="119"/>
      <c r="AK682" s="119"/>
      <c r="AL682" s="119"/>
      <c r="AM682" s="119"/>
      <c r="AN682" s="119"/>
      <c r="AO682" s="119"/>
      <c r="AP682" s="119"/>
      <c r="AQ682" s="119"/>
      <c r="AR682" s="119"/>
      <c r="AS682" s="119"/>
      <c r="AT682" s="119"/>
      <c r="AU682" s="119"/>
      <c r="AV682" s="119"/>
      <c r="AW682" s="119"/>
      <c r="AX682" s="119"/>
      <c r="AY682" s="119"/>
      <c r="AZ682" s="119"/>
      <c r="BA682" s="119"/>
      <c r="BB682" s="119"/>
      <c r="BC682" s="119"/>
      <c r="BD682" s="119"/>
      <c r="BE682" s="119"/>
      <c r="BF682" s="119"/>
      <c r="BG682" s="119"/>
      <c r="BH682" s="119"/>
      <c r="BI682" s="119"/>
      <c r="BJ682" s="119"/>
      <c r="BK682" s="119"/>
      <c r="BL682" s="119"/>
      <c r="BM682" s="119"/>
      <c r="BN682" s="119"/>
      <c r="BO682" s="119"/>
    </row>
    <row r="683" spans="12:67" x14ac:dyDescent="0.2">
      <c r="L683" s="119"/>
      <c r="M683" s="119"/>
      <c r="N683" s="119"/>
      <c r="O683" s="119"/>
      <c r="P683" s="119"/>
      <c r="Q683" s="119"/>
      <c r="R683" s="119"/>
      <c r="S683" s="119"/>
      <c r="T683" s="119"/>
      <c r="U683" s="119"/>
      <c r="V683" s="119"/>
      <c r="W683" s="119"/>
      <c r="X683" s="119"/>
      <c r="Y683" s="119"/>
      <c r="Z683" s="119"/>
      <c r="AA683" s="119"/>
      <c r="AB683" s="119"/>
      <c r="AC683" s="119"/>
      <c r="AD683" s="119"/>
      <c r="AE683" s="119"/>
      <c r="AF683" s="119"/>
      <c r="AG683" s="119"/>
      <c r="AH683" s="119"/>
      <c r="AI683" s="119"/>
      <c r="AJ683" s="119"/>
      <c r="AK683" s="119"/>
      <c r="AL683" s="119"/>
      <c r="AM683" s="119"/>
      <c r="AN683" s="119"/>
      <c r="AO683" s="119"/>
      <c r="AP683" s="119"/>
      <c r="AQ683" s="119"/>
      <c r="AR683" s="119"/>
      <c r="AS683" s="119"/>
      <c r="AT683" s="119"/>
      <c r="AU683" s="119"/>
      <c r="AV683" s="119"/>
      <c r="AW683" s="119"/>
      <c r="AX683" s="119"/>
      <c r="AY683" s="119"/>
      <c r="AZ683" s="119"/>
      <c r="BA683" s="119"/>
      <c r="BB683" s="119"/>
      <c r="BC683" s="119"/>
      <c r="BD683" s="119"/>
      <c r="BE683" s="119"/>
      <c r="BF683" s="119"/>
      <c r="BG683" s="119"/>
      <c r="BH683" s="119"/>
      <c r="BI683" s="119"/>
      <c r="BJ683" s="119"/>
      <c r="BK683" s="119"/>
      <c r="BL683" s="119"/>
      <c r="BM683" s="119"/>
      <c r="BN683" s="119"/>
      <c r="BO683" s="119"/>
    </row>
    <row r="684" spans="12:67" x14ac:dyDescent="0.2">
      <c r="L684" s="119"/>
      <c r="M684" s="119"/>
      <c r="N684" s="119"/>
      <c r="O684" s="119"/>
      <c r="P684" s="119"/>
      <c r="Q684" s="119"/>
      <c r="R684" s="119"/>
      <c r="S684" s="119"/>
      <c r="T684" s="119"/>
      <c r="U684" s="119"/>
      <c r="V684" s="119"/>
      <c r="W684" s="119"/>
      <c r="X684" s="119"/>
      <c r="Y684" s="119"/>
      <c r="Z684" s="119"/>
      <c r="AA684" s="119"/>
      <c r="AB684" s="119"/>
      <c r="AC684" s="119"/>
      <c r="AD684" s="119"/>
      <c r="AE684" s="119"/>
      <c r="AF684" s="119"/>
      <c r="AG684" s="119"/>
      <c r="AH684" s="119"/>
      <c r="AI684" s="119"/>
      <c r="AJ684" s="119"/>
      <c r="AK684" s="119"/>
      <c r="AL684" s="119"/>
      <c r="AM684" s="119"/>
      <c r="AN684" s="119"/>
      <c r="AO684" s="119"/>
      <c r="AP684" s="119"/>
      <c r="AQ684" s="119"/>
      <c r="AR684" s="119"/>
      <c r="AS684" s="119"/>
      <c r="AT684" s="119"/>
      <c r="AU684" s="119"/>
      <c r="AV684" s="119"/>
      <c r="AW684" s="119"/>
      <c r="AX684" s="119"/>
      <c r="AY684" s="119"/>
      <c r="AZ684" s="119"/>
      <c r="BA684" s="119"/>
      <c r="BB684" s="119"/>
      <c r="BC684" s="119"/>
      <c r="BD684" s="119"/>
      <c r="BE684" s="119"/>
      <c r="BF684" s="119"/>
      <c r="BG684" s="119"/>
      <c r="BH684" s="119"/>
      <c r="BI684" s="119"/>
      <c r="BJ684" s="119"/>
      <c r="BK684" s="119"/>
      <c r="BL684" s="119"/>
      <c r="BM684" s="119"/>
      <c r="BN684" s="119"/>
      <c r="BO684" s="119"/>
    </row>
    <row r="685" spans="12:67" x14ac:dyDescent="0.2">
      <c r="L685" s="119"/>
      <c r="M685" s="119"/>
      <c r="N685" s="119"/>
      <c r="O685" s="119"/>
      <c r="P685" s="119"/>
      <c r="Q685" s="119"/>
      <c r="R685" s="119"/>
      <c r="S685" s="119"/>
      <c r="T685" s="119"/>
      <c r="U685" s="119"/>
      <c r="V685" s="119"/>
      <c r="W685" s="119"/>
      <c r="X685" s="119"/>
      <c r="Y685" s="119"/>
      <c r="Z685" s="119"/>
      <c r="AA685" s="119"/>
      <c r="AB685" s="119"/>
      <c r="AC685" s="119"/>
      <c r="AD685" s="119"/>
      <c r="AE685" s="119"/>
      <c r="AF685" s="119"/>
      <c r="AG685" s="119"/>
      <c r="AH685" s="119"/>
      <c r="AI685" s="119"/>
      <c r="AJ685" s="119"/>
      <c r="AK685" s="119"/>
      <c r="AL685" s="119"/>
      <c r="AM685" s="119"/>
      <c r="AN685" s="119"/>
      <c r="AO685" s="119"/>
      <c r="AP685" s="119"/>
      <c r="AQ685" s="119"/>
      <c r="AR685" s="119"/>
      <c r="AS685" s="119"/>
      <c r="AT685" s="119"/>
      <c r="AU685" s="119"/>
      <c r="AV685" s="119"/>
      <c r="AW685" s="119"/>
      <c r="AX685" s="119"/>
      <c r="AY685" s="119"/>
      <c r="AZ685" s="119"/>
      <c r="BA685" s="119"/>
      <c r="BB685" s="119"/>
      <c r="BC685" s="119"/>
      <c r="BD685" s="119"/>
      <c r="BE685" s="119"/>
      <c r="BF685" s="119"/>
      <c r="BG685" s="119"/>
      <c r="BH685" s="119"/>
      <c r="BI685" s="119"/>
      <c r="BJ685" s="119"/>
      <c r="BK685" s="119"/>
      <c r="BL685" s="119"/>
      <c r="BM685" s="119"/>
      <c r="BN685" s="119"/>
      <c r="BO685" s="119"/>
    </row>
    <row r="686" spans="12:67" x14ac:dyDescent="0.2">
      <c r="L686" s="119"/>
      <c r="M686" s="119"/>
      <c r="N686" s="119"/>
      <c r="O686" s="119"/>
      <c r="P686" s="119"/>
      <c r="Q686" s="119"/>
      <c r="R686" s="119"/>
      <c r="S686" s="119"/>
      <c r="T686" s="119"/>
      <c r="U686" s="119"/>
      <c r="V686" s="119"/>
      <c r="W686" s="119"/>
      <c r="X686" s="119"/>
      <c r="Y686" s="119"/>
      <c r="Z686" s="119"/>
      <c r="AA686" s="119"/>
      <c r="AB686" s="119"/>
      <c r="AC686" s="119"/>
      <c r="AD686" s="119"/>
      <c r="AE686" s="119"/>
      <c r="AF686" s="119"/>
      <c r="AG686" s="119"/>
      <c r="AH686" s="119"/>
      <c r="AI686" s="119"/>
      <c r="AJ686" s="119"/>
      <c r="AK686" s="119"/>
      <c r="AL686" s="119"/>
      <c r="AM686" s="119"/>
      <c r="AN686" s="119"/>
      <c r="AO686" s="119"/>
      <c r="AP686" s="119"/>
      <c r="AQ686" s="119"/>
      <c r="AR686" s="119"/>
      <c r="AS686" s="119"/>
      <c r="AT686" s="119"/>
      <c r="AU686" s="119"/>
      <c r="AV686" s="119"/>
      <c r="AW686" s="119"/>
      <c r="AX686" s="119"/>
      <c r="AY686" s="119"/>
      <c r="AZ686" s="119"/>
      <c r="BA686" s="119"/>
      <c r="BB686" s="119"/>
      <c r="BC686" s="119"/>
      <c r="BD686" s="119"/>
      <c r="BE686" s="119"/>
      <c r="BF686" s="119"/>
      <c r="BG686" s="119"/>
      <c r="BH686" s="119"/>
      <c r="BI686" s="119"/>
      <c r="BJ686" s="119"/>
      <c r="BK686" s="119"/>
      <c r="BL686" s="119"/>
      <c r="BM686" s="119"/>
      <c r="BN686" s="119"/>
      <c r="BO686" s="119"/>
    </row>
    <row r="687" spans="12:67" x14ac:dyDescent="0.2">
      <c r="L687" s="119"/>
      <c r="M687" s="119"/>
      <c r="N687" s="119"/>
      <c r="O687" s="119"/>
      <c r="P687" s="119"/>
      <c r="Q687" s="119"/>
      <c r="R687" s="119"/>
      <c r="S687" s="119"/>
      <c r="T687" s="119"/>
      <c r="U687" s="119"/>
      <c r="V687" s="119"/>
      <c r="W687" s="119"/>
      <c r="X687" s="119"/>
      <c r="Y687" s="119"/>
      <c r="Z687" s="119"/>
      <c r="AA687" s="119"/>
      <c r="AB687" s="119"/>
      <c r="AC687" s="119"/>
      <c r="AD687" s="119"/>
      <c r="AE687" s="119"/>
      <c r="AF687" s="119"/>
      <c r="AG687" s="119"/>
      <c r="AH687" s="119"/>
      <c r="AI687" s="119"/>
      <c r="AJ687" s="119"/>
      <c r="AK687" s="119"/>
      <c r="AL687" s="119"/>
      <c r="AM687" s="119"/>
      <c r="AN687" s="119"/>
      <c r="AO687" s="119"/>
      <c r="AP687" s="119"/>
      <c r="AQ687" s="119"/>
      <c r="AR687" s="119"/>
      <c r="AS687" s="119"/>
      <c r="AT687" s="119"/>
      <c r="AU687" s="119"/>
      <c r="AV687" s="119"/>
      <c r="AW687" s="119"/>
      <c r="AX687" s="119"/>
      <c r="AY687" s="119"/>
      <c r="AZ687" s="119"/>
      <c r="BA687" s="119"/>
      <c r="BB687" s="119"/>
      <c r="BC687" s="119"/>
      <c r="BD687" s="119"/>
      <c r="BE687" s="119"/>
      <c r="BF687" s="119"/>
      <c r="BG687" s="119"/>
      <c r="BH687" s="119"/>
      <c r="BI687" s="119"/>
      <c r="BJ687" s="119"/>
      <c r="BK687" s="119"/>
      <c r="BL687" s="119"/>
      <c r="BM687" s="119"/>
      <c r="BN687" s="119"/>
      <c r="BO687" s="119"/>
    </row>
    <row r="688" spans="12:67" x14ac:dyDescent="0.2">
      <c r="L688" s="119"/>
      <c r="M688" s="119"/>
      <c r="N688" s="119"/>
      <c r="O688" s="119"/>
      <c r="P688" s="119"/>
      <c r="Q688" s="119"/>
      <c r="R688" s="119"/>
      <c r="S688" s="119"/>
      <c r="T688" s="119"/>
      <c r="U688" s="119"/>
      <c r="V688" s="119"/>
      <c r="W688" s="119"/>
      <c r="X688" s="119"/>
      <c r="Y688" s="119"/>
      <c r="Z688" s="119"/>
      <c r="AA688" s="119"/>
      <c r="AB688" s="119"/>
      <c r="AC688" s="119"/>
      <c r="AD688" s="119"/>
      <c r="AE688" s="119"/>
      <c r="AF688" s="119"/>
      <c r="AG688" s="119"/>
      <c r="AH688" s="119"/>
      <c r="AI688" s="119"/>
      <c r="AJ688" s="119"/>
      <c r="AK688" s="119"/>
      <c r="AL688" s="119"/>
      <c r="AM688" s="119"/>
      <c r="AN688" s="119"/>
      <c r="AO688" s="119"/>
      <c r="AP688" s="119"/>
      <c r="AQ688" s="119"/>
      <c r="AR688" s="119"/>
      <c r="AS688" s="119"/>
      <c r="AT688" s="119"/>
      <c r="AU688" s="119"/>
      <c r="AV688" s="119"/>
      <c r="AW688" s="119"/>
      <c r="AX688" s="119"/>
      <c r="AY688" s="119"/>
      <c r="AZ688" s="119"/>
      <c r="BA688" s="119"/>
      <c r="BB688" s="119"/>
      <c r="BC688" s="119"/>
      <c r="BD688" s="119"/>
      <c r="BE688" s="119"/>
      <c r="BF688" s="119"/>
      <c r="BG688" s="119"/>
      <c r="BH688" s="119"/>
      <c r="BI688" s="119"/>
      <c r="BJ688" s="119"/>
      <c r="BK688" s="119"/>
      <c r="BL688" s="119"/>
      <c r="BM688" s="119"/>
      <c r="BN688" s="119"/>
      <c r="BO688" s="119"/>
    </row>
    <row r="689" spans="12:67" x14ac:dyDescent="0.2">
      <c r="L689" s="119"/>
      <c r="M689" s="119"/>
      <c r="N689" s="119"/>
      <c r="O689" s="119"/>
      <c r="P689" s="119"/>
      <c r="Q689" s="119"/>
      <c r="R689" s="119"/>
      <c r="S689" s="119"/>
      <c r="T689" s="119"/>
      <c r="U689" s="119"/>
      <c r="V689" s="119"/>
      <c r="W689" s="119"/>
      <c r="X689" s="119"/>
      <c r="Y689" s="119"/>
      <c r="Z689" s="119"/>
      <c r="AA689" s="119"/>
      <c r="AB689" s="119"/>
      <c r="AC689" s="119"/>
      <c r="AD689" s="119"/>
      <c r="AE689" s="119"/>
      <c r="AF689" s="119"/>
      <c r="AG689" s="119"/>
      <c r="AH689" s="119"/>
      <c r="AI689" s="119"/>
      <c r="AJ689" s="119"/>
      <c r="AK689" s="119"/>
      <c r="AL689" s="119"/>
      <c r="AM689" s="119"/>
      <c r="AN689" s="119"/>
      <c r="AO689" s="119"/>
      <c r="AP689" s="119"/>
      <c r="AQ689" s="119"/>
      <c r="AR689" s="119"/>
      <c r="AS689" s="119"/>
      <c r="AT689" s="119"/>
      <c r="AU689" s="119"/>
      <c r="AV689" s="119"/>
      <c r="AW689" s="119"/>
      <c r="AX689" s="119"/>
      <c r="AY689" s="119"/>
      <c r="AZ689" s="119"/>
      <c r="BA689" s="119"/>
      <c r="BB689" s="119"/>
      <c r="BC689" s="119"/>
      <c r="BD689" s="119"/>
      <c r="BE689" s="119"/>
      <c r="BF689" s="119"/>
      <c r="BG689" s="119"/>
      <c r="BH689" s="119"/>
      <c r="BI689" s="119"/>
      <c r="BJ689" s="119"/>
      <c r="BK689" s="119"/>
      <c r="BL689" s="119"/>
      <c r="BM689" s="119"/>
      <c r="BN689" s="119"/>
      <c r="BO689" s="119"/>
    </row>
    <row r="690" spans="12:67" x14ac:dyDescent="0.2">
      <c r="L690" s="119"/>
      <c r="M690" s="119"/>
      <c r="N690" s="119"/>
      <c r="O690" s="119"/>
      <c r="P690" s="119"/>
      <c r="Q690" s="119"/>
      <c r="R690" s="119"/>
      <c r="S690" s="119"/>
      <c r="T690" s="119"/>
      <c r="U690" s="119"/>
      <c r="V690" s="119"/>
      <c r="W690" s="119"/>
      <c r="X690" s="119"/>
      <c r="Y690" s="119"/>
      <c r="Z690" s="119"/>
      <c r="AA690" s="119"/>
      <c r="AB690" s="119"/>
      <c r="AC690" s="119"/>
      <c r="AD690" s="119"/>
      <c r="AE690" s="119"/>
      <c r="AF690" s="119"/>
      <c r="AG690" s="119"/>
      <c r="AH690" s="119"/>
      <c r="AI690" s="119"/>
      <c r="AJ690" s="119"/>
      <c r="AK690" s="119"/>
      <c r="AL690" s="119"/>
      <c r="AM690" s="119"/>
      <c r="AN690" s="119"/>
      <c r="AO690" s="119"/>
      <c r="AP690" s="119"/>
      <c r="AQ690" s="119"/>
      <c r="AR690" s="119"/>
      <c r="AS690" s="119"/>
      <c r="AT690" s="119"/>
      <c r="AU690" s="119"/>
      <c r="AV690" s="119"/>
      <c r="AW690" s="119"/>
      <c r="AX690" s="119"/>
      <c r="AY690" s="119"/>
      <c r="AZ690" s="119"/>
      <c r="BA690" s="119"/>
      <c r="BB690" s="119"/>
      <c r="BC690" s="119"/>
      <c r="BD690" s="119"/>
      <c r="BE690" s="119"/>
      <c r="BF690" s="119"/>
      <c r="BG690" s="119"/>
      <c r="BH690" s="119"/>
      <c r="BI690" s="119"/>
      <c r="BJ690" s="119"/>
      <c r="BK690" s="119"/>
      <c r="BL690" s="119"/>
      <c r="BM690" s="119"/>
      <c r="BN690" s="119"/>
      <c r="BO690" s="119"/>
    </row>
    <row r="691" spans="12:67" x14ac:dyDescent="0.2">
      <c r="L691" s="119"/>
      <c r="M691" s="119"/>
      <c r="N691" s="119"/>
      <c r="O691" s="119"/>
      <c r="P691" s="119"/>
      <c r="Q691" s="119"/>
      <c r="R691" s="119"/>
      <c r="S691" s="119"/>
      <c r="T691" s="119"/>
      <c r="U691" s="119"/>
      <c r="V691" s="119"/>
      <c r="W691" s="119"/>
      <c r="X691" s="119"/>
      <c r="Y691" s="119"/>
      <c r="Z691" s="119"/>
      <c r="AA691" s="119"/>
      <c r="AB691" s="119"/>
      <c r="AC691" s="119"/>
      <c r="AD691" s="119"/>
      <c r="AE691" s="119"/>
      <c r="AF691" s="119"/>
      <c r="AG691" s="119"/>
      <c r="AH691" s="119"/>
      <c r="AI691" s="119"/>
      <c r="AJ691" s="119"/>
      <c r="AK691" s="119"/>
      <c r="AL691" s="119"/>
      <c r="AM691" s="119"/>
      <c r="AN691" s="119"/>
      <c r="AO691" s="119"/>
      <c r="AP691" s="119"/>
      <c r="AQ691" s="119"/>
      <c r="AR691" s="119"/>
      <c r="AS691" s="119"/>
      <c r="AT691" s="119"/>
      <c r="AU691" s="119"/>
      <c r="AV691" s="119"/>
      <c r="AW691" s="119"/>
      <c r="AX691" s="119"/>
      <c r="AY691" s="119"/>
      <c r="AZ691" s="119"/>
      <c r="BA691" s="119"/>
      <c r="BB691" s="119"/>
      <c r="BC691" s="119"/>
      <c r="BD691" s="119"/>
      <c r="BE691" s="119"/>
      <c r="BF691" s="119"/>
      <c r="BG691" s="119"/>
      <c r="BH691" s="119"/>
      <c r="BI691" s="119"/>
      <c r="BJ691" s="119"/>
      <c r="BK691" s="119"/>
      <c r="BL691" s="119"/>
      <c r="BM691" s="119"/>
      <c r="BN691" s="119"/>
      <c r="BO691" s="119"/>
    </row>
    <row r="692" spans="12:67" x14ac:dyDescent="0.2">
      <c r="L692" s="119"/>
      <c r="M692" s="119"/>
      <c r="N692" s="119"/>
      <c r="O692" s="119"/>
      <c r="P692" s="119"/>
      <c r="Q692" s="119"/>
      <c r="R692" s="119"/>
      <c r="S692" s="119"/>
      <c r="T692" s="119"/>
      <c r="U692" s="119"/>
      <c r="V692" s="119"/>
      <c r="W692" s="119"/>
      <c r="X692" s="119"/>
      <c r="Y692" s="119"/>
      <c r="Z692" s="119"/>
      <c r="AA692" s="119"/>
      <c r="AB692" s="119"/>
      <c r="AC692" s="119"/>
      <c r="AD692" s="119"/>
      <c r="AE692" s="119"/>
      <c r="AF692" s="119"/>
      <c r="AG692" s="119"/>
      <c r="AH692" s="119"/>
      <c r="AI692" s="119"/>
      <c r="AJ692" s="119"/>
      <c r="AK692" s="119"/>
      <c r="AL692" s="119"/>
      <c r="AM692" s="119"/>
      <c r="AN692" s="119"/>
      <c r="AO692" s="119"/>
      <c r="AP692" s="119"/>
      <c r="AQ692" s="119"/>
      <c r="AR692" s="119"/>
      <c r="AS692" s="119"/>
      <c r="AT692" s="119"/>
      <c r="AU692" s="119"/>
      <c r="AV692" s="119"/>
      <c r="AW692" s="119"/>
      <c r="AX692" s="119"/>
      <c r="AY692" s="119"/>
      <c r="AZ692" s="119"/>
      <c r="BA692" s="119"/>
      <c r="BB692" s="119"/>
      <c r="BC692" s="119"/>
      <c r="BD692" s="119"/>
      <c r="BE692" s="119"/>
      <c r="BF692" s="119"/>
      <c r="BG692" s="119"/>
      <c r="BH692" s="119"/>
      <c r="BI692" s="119"/>
      <c r="BJ692" s="119"/>
      <c r="BK692" s="119"/>
      <c r="BL692" s="119"/>
      <c r="BM692" s="119"/>
      <c r="BN692" s="119"/>
      <c r="BO692" s="119"/>
    </row>
    <row r="693" spans="12:67" x14ac:dyDescent="0.2">
      <c r="L693" s="119"/>
      <c r="M693" s="119"/>
      <c r="N693" s="119"/>
      <c r="O693" s="119"/>
      <c r="P693" s="119"/>
      <c r="Q693" s="119"/>
      <c r="R693" s="119"/>
      <c r="S693" s="119"/>
      <c r="T693" s="119"/>
      <c r="U693" s="119"/>
      <c r="V693" s="119"/>
      <c r="W693" s="119"/>
      <c r="X693" s="119"/>
      <c r="Y693" s="119"/>
      <c r="Z693" s="119"/>
      <c r="AA693" s="119"/>
      <c r="AB693" s="119"/>
      <c r="AC693" s="119"/>
      <c r="AD693" s="119"/>
      <c r="AE693" s="119"/>
      <c r="AF693" s="119"/>
      <c r="AG693" s="119"/>
      <c r="AH693" s="119"/>
      <c r="AI693" s="119"/>
      <c r="AJ693" s="119"/>
      <c r="AK693" s="119"/>
      <c r="AL693" s="119"/>
      <c r="AM693" s="119"/>
      <c r="AN693" s="119"/>
      <c r="AO693" s="119"/>
      <c r="AP693" s="119"/>
      <c r="AQ693" s="119"/>
      <c r="AR693" s="119"/>
      <c r="AS693" s="119"/>
      <c r="AT693" s="119"/>
      <c r="AU693" s="119"/>
      <c r="AV693" s="119"/>
      <c r="AW693" s="119"/>
      <c r="AX693" s="119"/>
      <c r="AY693" s="119"/>
      <c r="AZ693" s="119"/>
      <c r="BA693" s="119"/>
      <c r="BB693" s="119"/>
      <c r="BC693" s="119"/>
      <c r="BD693" s="119"/>
      <c r="BE693" s="119"/>
      <c r="BF693" s="119"/>
      <c r="BG693" s="119"/>
      <c r="BH693" s="119"/>
      <c r="BI693" s="119"/>
      <c r="BJ693" s="119"/>
      <c r="BK693" s="119"/>
      <c r="BL693" s="119"/>
      <c r="BM693" s="119"/>
      <c r="BN693" s="119"/>
      <c r="BO693" s="119"/>
    </row>
    <row r="694" spans="12:67" x14ac:dyDescent="0.2">
      <c r="L694" s="119"/>
      <c r="M694" s="119"/>
      <c r="N694" s="119"/>
      <c r="O694" s="119"/>
      <c r="P694" s="119"/>
      <c r="Q694" s="119"/>
      <c r="R694" s="119"/>
      <c r="S694" s="119"/>
      <c r="T694" s="119"/>
      <c r="U694" s="119"/>
      <c r="V694" s="119"/>
      <c r="W694" s="119"/>
      <c r="X694" s="119"/>
      <c r="Y694" s="119"/>
      <c r="Z694" s="119"/>
      <c r="AA694" s="119"/>
      <c r="AB694" s="119"/>
      <c r="AC694" s="119"/>
      <c r="AD694" s="119"/>
      <c r="AE694" s="119"/>
      <c r="AF694" s="119"/>
      <c r="AG694" s="119"/>
      <c r="AH694" s="119"/>
      <c r="AI694" s="119"/>
      <c r="AJ694" s="119"/>
      <c r="AK694" s="119"/>
      <c r="AL694" s="119"/>
      <c r="AM694" s="119"/>
      <c r="AN694" s="119"/>
      <c r="AO694" s="119"/>
      <c r="AP694" s="119"/>
      <c r="AQ694" s="119"/>
      <c r="AR694" s="119"/>
      <c r="AS694" s="119"/>
      <c r="AT694" s="119"/>
      <c r="AU694" s="119"/>
      <c r="AV694" s="119"/>
      <c r="AW694" s="119"/>
      <c r="AX694" s="119"/>
      <c r="AY694" s="119"/>
      <c r="AZ694" s="119"/>
      <c r="BA694" s="119"/>
      <c r="BB694" s="119"/>
      <c r="BC694" s="119"/>
      <c r="BD694" s="119"/>
      <c r="BE694" s="119"/>
      <c r="BF694" s="119"/>
      <c r="BG694" s="119"/>
      <c r="BH694" s="119"/>
      <c r="BI694" s="119"/>
      <c r="BJ694" s="119"/>
      <c r="BK694" s="119"/>
      <c r="BL694" s="119"/>
      <c r="BM694" s="119"/>
      <c r="BN694" s="119"/>
      <c r="BO694" s="119"/>
    </row>
    <row r="695" spans="12:67" x14ac:dyDescent="0.2">
      <c r="L695" s="119"/>
      <c r="M695" s="119"/>
      <c r="N695" s="119"/>
      <c r="O695" s="119"/>
      <c r="P695" s="119"/>
      <c r="Q695" s="119"/>
      <c r="R695" s="119"/>
      <c r="S695" s="119"/>
      <c r="T695" s="119"/>
      <c r="U695" s="119"/>
      <c r="V695" s="119"/>
      <c r="W695" s="119"/>
      <c r="X695" s="119"/>
      <c r="Y695" s="119"/>
      <c r="Z695" s="119"/>
      <c r="AA695" s="119"/>
      <c r="AB695" s="119"/>
      <c r="AC695" s="119"/>
      <c r="AD695" s="119"/>
      <c r="AE695" s="119"/>
      <c r="AF695" s="119"/>
      <c r="AG695" s="119"/>
      <c r="AH695" s="119"/>
      <c r="AI695" s="119"/>
      <c r="AJ695" s="119"/>
      <c r="AK695" s="119"/>
      <c r="AL695" s="119"/>
      <c r="AM695" s="119"/>
      <c r="AN695" s="119"/>
      <c r="AO695" s="119"/>
      <c r="AP695" s="119"/>
      <c r="AQ695" s="119"/>
      <c r="AR695" s="119"/>
      <c r="AS695" s="119"/>
      <c r="AT695" s="119"/>
      <c r="AU695" s="119"/>
      <c r="AV695" s="119"/>
      <c r="AW695" s="119"/>
      <c r="AX695" s="119"/>
      <c r="AY695" s="119"/>
      <c r="AZ695" s="119"/>
      <c r="BA695" s="119"/>
      <c r="BB695" s="119"/>
      <c r="BC695" s="119"/>
      <c r="BD695" s="119"/>
      <c r="BE695" s="119"/>
      <c r="BF695" s="119"/>
      <c r="BG695" s="119"/>
      <c r="BH695" s="119"/>
      <c r="BI695" s="119"/>
      <c r="BJ695" s="119"/>
      <c r="BK695" s="119"/>
      <c r="BL695" s="119"/>
      <c r="BM695" s="119"/>
      <c r="BN695" s="119"/>
      <c r="BO695" s="119"/>
    </row>
    <row r="696" spans="12:67" x14ac:dyDescent="0.2">
      <c r="L696" s="119"/>
      <c r="M696" s="119"/>
      <c r="N696" s="119"/>
      <c r="O696" s="119"/>
      <c r="P696" s="119"/>
      <c r="Q696" s="119"/>
      <c r="R696" s="119"/>
      <c r="S696" s="119"/>
      <c r="T696" s="119"/>
      <c r="U696" s="119"/>
      <c r="V696" s="119"/>
      <c r="W696" s="119"/>
      <c r="X696" s="119"/>
      <c r="Y696" s="119"/>
      <c r="Z696" s="119"/>
      <c r="AA696" s="119"/>
      <c r="AB696" s="119"/>
      <c r="AC696" s="119"/>
      <c r="AD696" s="119"/>
      <c r="AE696" s="119"/>
      <c r="AF696" s="119"/>
      <c r="AG696" s="119"/>
      <c r="AH696" s="119"/>
      <c r="AI696" s="119"/>
      <c r="AJ696" s="119"/>
      <c r="AK696" s="119"/>
      <c r="AL696" s="119"/>
      <c r="AM696" s="119"/>
      <c r="AN696" s="119"/>
      <c r="AO696" s="119"/>
      <c r="AP696" s="119"/>
      <c r="AQ696" s="119"/>
      <c r="AR696" s="119"/>
      <c r="AS696" s="119"/>
      <c r="AT696" s="119"/>
      <c r="AU696" s="119"/>
      <c r="AV696" s="119"/>
      <c r="AW696" s="119"/>
      <c r="AX696" s="119"/>
      <c r="AY696" s="119"/>
      <c r="AZ696" s="119"/>
      <c r="BA696" s="119"/>
      <c r="BB696" s="119"/>
      <c r="BC696" s="119"/>
      <c r="BD696" s="119"/>
      <c r="BE696" s="119"/>
      <c r="BF696" s="119"/>
      <c r="BG696" s="119"/>
      <c r="BH696" s="119"/>
      <c r="BI696" s="119"/>
      <c r="BJ696" s="119"/>
      <c r="BK696" s="119"/>
      <c r="BL696" s="119"/>
      <c r="BM696" s="119"/>
      <c r="BN696" s="119"/>
      <c r="BO696" s="119"/>
    </row>
    <row r="697" spans="12:67" x14ac:dyDescent="0.2">
      <c r="L697" s="119"/>
      <c r="M697" s="119"/>
      <c r="N697" s="119"/>
      <c r="O697" s="119"/>
      <c r="P697" s="119"/>
      <c r="Q697" s="119"/>
      <c r="R697" s="119"/>
      <c r="S697" s="119"/>
      <c r="T697" s="119"/>
      <c r="U697" s="119"/>
      <c r="V697" s="119"/>
      <c r="W697" s="119"/>
      <c r="X697" s="119"/>
      <c r="Y697" s="119"/>
      <c r="Z697" s="119"/>
      <c r="AA697" s="119"/>
      <c r="AB697" s="119"/>
      <c r="AC697" s="119"/>
      <c r="AD697" s="119"/>
      <c r="AE697" s="119"/>
      <c r="AF697" s="119"/>
      <c r="AG697" s="119"/>
      <c r="AH697" s="119"/>
      <c r="AI697" s="119"/>
      <c r="AJ697" s="119"/>
      <c r="AK697" s="119"/>
      <c r="AL697" s="119"/>
      <c r="AM697" s="119"/>
      <c r="AN697" s="119"/>
      <c r="AO697" s="119"/>
      <c r="AP697" s="119"/>
      <c r="AQ697" s="119"/>
      <c r="AR697" s="119"/>
      <c r="AS697" s="119"/>
      <c r="AT697" s="119"/>
      <c r="AU697" s="119"/>
      <c r="AV697" s="119"/>
      <c r="AW697" s="119"/>
      <c r="AX697" s="119"/>
      <c r="AY697" s="119"/>
      <c r="AZ697" s="119"/>
      <c r="BA697" s="119"/>
      <c r="BB697" s="119"/>
      <c r="BC697" s="119"/>
      <c r="BD697" s="119"/>
      <c r="BE697" s="119"/>
      <c r="BF697" s="119"/>
      <c r="BG697" s="119"/>
      <c r="BH697" s="119"/>
      <c r="BI697" s="119"/>
      <c r="BJ697" s="119"/>
      <c r="BK697" s="119"/>
      <c r="BL697" s="119"/>
      <c r="BM697" s="119"/>
      <c r="BN697" s="119"/>
      <c r="BO697" s="119"/>
    </row>
    <row r="698" spans="12:67" x14ac:dyDescent="0.2">
      <c r="L698" s="119"/>
      <c r="M698" s="119"/>
      <c r="N698" s="119"/>
      <c r="O698" s="119"/>
      <c r="P698" s="119"/>
      <c r="Q698" s="119"/>
      <c r="R698" s="119"/>
      <c r="S698" s="119"/>
      <c r="T698" s="119"/>
      <c r="U698" s="119"/>
      <c r="V698" s="119"/>
      <c r="W698" s="119"/>
      <c r="X698" s="119"/>
      <c r="Y698" s="119"/>
      <c r="Z698" s="119"/>
      <c r="AA698" s="119"/>
      <c r="AB698" s="119"/>
      <c r="AC698" s="119"/>
      <c r="AD698" s="119"/>
      <c r="AE698" s="119"/>
      <c r="AF698" s="119"/>
      <c r="AG698" s="119"/>
      <c r="AH698" s="119"/>
      <c r="AI698" s="119"/>
      <c r="AJ698" s="119"/>
      <c r="AK698" s="119"/>
      <c r="AL698" s="119"/>
      <c r="AM698" s="119"/>
      <c r="AN698" s="119"/>
      <c r="AO698" s="119"/>
      <c r="AP698" s="119"/>
      <c r="AQ698" s="119"/>
      <c r="AR698" s="119"/>
      <c r="AS698" s="119"/>
      <c r="AT698" s="119"/>
      <c r="AU698" s="119"/>
      <c r="AV698" s="119"/>
      <c r="AW698" s="119"/>
      <c r="AX698" s="119"/>
      <c r="AY698" s="119"/>
      <c r="AZ698" s="119"/>
      <c r="BA698" s="119"/>
      <c r="BB698" s="119"/>
      <c r="BC698" s="119"/>
      <c r="BD698" s="119"/>
      <c r="BE698" s="119"/>
      <c r="BF698" s="119"/>
      <c r="BG698" s="119"/>
      <c r="BH698" s="119"/>
      <c r="BI698" s="119"/>
      <c r="BJ698" s="119"/>
      <c r="BK698" s="119"/>
      <c r="BL698" s="119"/>
      <c r="BM698" s="119"/>
      <c r="BN698" s="119"/>
      <c r="BO698" s="119"/>
    </row>
    <row r="699" spans="12:67" x14ac:dyDescent="0.2">
      <c r="L699" s="119"/>
      <c r="M699" s="119"/>
      <c r="N699" s="119"/>
      <c r="O699" s="119"/>
      <c r="P699" s="119"/>
      <c r="Q699" s="119"/>
      <c r="R699" s="119"/>
      <c r="S699" s="119"/>
      <c r="T699" s="119"/>
      <c r="U699" s="119"/>
      <c r="V699" s="119"/>
      <c r="W699" s="119"/>
      <c r="X699" s="119"/>
      <c r="Y699" s="119"/>
      <c r="Z699" s="119"/>
      <c r="AA699" s="119"/>
      <c r="AB699" s="119"/>
      <c r="AC699" s="119"/>
      <c r="AD699" s="119"/>
      <c r="AE699" s="119"/>
      <c r="AF699" s="119"/>
      <c r="AG699" s="119"/>
      <c r="AH699" s="119"/>
      <c r="AI699" s="119"/>
      <c r="AJ699" s="119"/>
      <c r="AK699" s="119"/>
      <c r="AL699" s="119"/>
      <c r="AM699" s="119"/>
      <c r="AN699" s="119"/>
      <c r="AO699" s="119"/>
      <c r="AP699" s="119"/>
      <c r="AQ699" s="119"/>
      <c r="AR699" s="119"/>
      <c r="AS699" s="119"/>
      <c r="AT699" s="119"/>
      <c r="AU699" s="119"/>
      <c r="AV699" s="119"/>
      <c r="AW699" s="119"/>
      <c r="AX699" s="119"/>
      <c r="AY699" s="119"/>
      <c r="AZ699" s="119"/>
      <c r="BA699" s="119"/>
      <c r="BB699" s="119"/>
      <c r="BC699" s="119"/>
      <c r="BD699" s="119"/>
      <c r="BE699" s="119"/>
      <c r="BF699" s="119"/>
      <c r="BG699" s="119"/>
      <c r="BH699" s="119"/>
      <c r="BI699" s="119"/>
      <c r="BJ699" s="119"/>
      <c r="BK699" s="119"/>
      <c r="BL699" s="119"/>
      <c r="BM699" s="119"/>
      <c r="BN699" s="119"/>
      <c r="BO699" s="119"/>
    </row>
    <row r="700" spans="12:67" x14ac:dyDescent="0.2">
      <c r="L700" s="119"/>
      <c r="M700" s="119"/>
      <c r="N700" s="119"/>
      <c r="O700" s="119"/>
      <c r="P700" s="119"/>
      <c r="Q700" s="119"/>
      <c r="R700" s="119"/>
      <c r="S700" s="119"/>
      <c r="T700" s="119"/>
      <c r="U700" s="119"/>
      <c r="V700" s="119"/>
      <c r="W700" s="119"/>
      <c r="X700" s="119"/>
      <c r="Y700" s="119"/>
      <c r="Z700" s="119"/>
      <c r="AA700" s="119"/>
      <c r="AB700" s="119"/>
      <c r="AC700" s="119"/>
      <c r="AD700" s="119"/>
      <c r="AE700" s="119"/>
      <c r="AF700" s="119"/>
      <c r="AG700" s="119"/>
      <c r="AH700" s="119"/>
      <c r="AI700" s="119"/>
      <c r="AJ700" s="119"/>
      <c r="AK700" s="119"/>
      <c r="AL700" s="119"/>
      <c r="AM700" s="119"/>
      <c r="AN700" s="119"/>
      <c r="AO700" s="119"/>
      <c r="AP700" s="119"/>
      <c r="AQ700" s="119"/>
      <c r="AR700" s="119"/>
      <c r="AS700" s="119"/>
      <c r="AT700" s="119"/>
      <c r="AU700" s="119"/>
      <c r="AV700" s="119"/>
      <c r="AW700" s="119"/>
      <c r="AX700" s="119"/>
      <c r="AY700" s="119"/>
      <c r="AZ700" s="119"/>
      <c r="BA700" s="119"/>
      <c r="BB700" s="119"/>
      <c r="BC700" s="119"/>
      <c r="BD700" s="119"/>
      <c r="BE700" s="119"/>
      <c r="BF700" s="119"/>
      <c r="BG700" s="119"/>
      <c r="BH700" s="119"/>
      <c r="BI700" s="119"/>
      <c r="BJ700" s="119"/>
      <c r="BK700" s="119"/>
      <c r="BL700" s="119"/>
      <c r="BM700" s="119"/>
      <c r="BN700" s="119"/>
      <c r="BO700" s="119"/>
    </row>
    <row r="701" spans="12:67" x14ac:dyDescent="0.2">
      <c r="L701" s="119"/>
      <c r="M701" s="119"/>
      <c r="N701" s="119"/>
      <c r="O701" s="119"/>
      <c r="P701" s="119"/>
      <c r="Q701" s="119"/>
      <c r="R701" s="119"/>
      <c r="S701" s="119"/>
      <c r="T701" s="119"/>
      <c r="U701" s="119"/>
      <c r="V701" s="119"/>
      <c r="W701" s="119"/>
      <c r="X701" s="119"/>
      <c r="Y701" s="119"/>
      <c r="Z701" s="119"/>
      <c r="AA701" s="119"/>
      <c r="AB701" s="119"/>
      <c r="AC701" s="119"/>
      <c r="AD701" s="119"/>
      <c r="AE701" s="119"/>
      <c r="AF701" s="119"/>
      <c r="AG701" s="119"/>
      <c r="AH701" s="119"/>
      <c r="AI701" s="119"/>
      <c r="AJ701" s="119"/>
      <c r="AK701" s="119"/>
      <c r="AL701" s="119"/>
      <c r="AM701" s="119"/>
      <c r="AN701" s="119"/>
      <c r="AO701" s="119"/>
      <c r="AP701" s="119"/>
      <c r="AQ701" s="119"/>
      <c r="AR701" s="119"/>
      <c r="AS701" s="119"/>
      <c r="AT701" s="119"/>
      <c r="AU701" s="119"/>
      <c r="AV701" s="119"/>
      <c r="AW701" s="119"/>
      <c r="AX701" s="119"/>
      <c r="AY701" s="119"/>
      <c r="AZ701" s="119"/>
      <c r="BA701" s="119"/>
      <c r="BB701" s="119"/>
      <c r="BC701" s="119"/>
      <c r="BD701" s="119"/>
      <c r="BE701" s="119"/>
      <c r="BF701" s="119"/>
      <c r="BG701" s="119"/>
      <c r="BH701" s="119"/>
      <c r="BI701" s="119"/>
      <c r="BJ701" s="119"/>
      <c r="BK701" s="119"/>
      <c r="BL701" s="119"/>
      <c r="BM701" s="119"/>
      <c r="BN701" s="119"/>
      <c r="BO701" s="119"/>
    </row>
    <row r="702" spans="12:67" x14ac:dyDescent="0.2">
      <c r="L702" s="119"/>
      <c r="M702" s="119"/>
      <c r="N702" s="119"/>
      <c r="O702" s="119"/>
      <c r="P702" s="119"/>
      <c r="Q702" s="119"/>
      <c r="R702" s="119"/>
      <c r="S702" s="119"/>
      <c r="T702" s="119"/>
      <c r="U702" s="119"/>
      <c r="V702" s="119"/>
      <c r="W702" s="119"/>
      <c r="X702" s="119"/>
      <c r="Y702" s="119"/>
      <c r="Z702" s="119"/>
      <c r="AA702" s="119"/>
      <c r="AB702" s="119"/>
      <c r="AC702" s="119"/>
      <c r="AD702" s="119"/>
      <c r="AE702" s="119"/>
      <c r="AF702" s="119"/>
      <c r="AG702" s="119"/>
      <c r="AH702" s="119"/>
      <c r="AI702" s="119"/>
      <c r="AJ702" s="119"/>
      <c r="AK702" s="119"/>
      <c r="AL702" s="119"/>
      <c r="AM702" s="119"/>
      <c r="AN702" s="119"/>
      <c r="AO702" s="119"/>
      <c r="AP702" s="119"/>
      <c r="AQ702" s="119"/>
      <c r="AR702" s="119"/>
      <c r="AS702" s="119"/>
      <c r="AT702" s="119"/>
      <c r="AU702" s="119"/>
      <c r="AV702" s="119"/>
      <c r="AW702" s="119"/>
      <c r="AX702" s="119"/>
      <c r="AY702" s="119"/>
      <c r="AZ702" s="119"/>
      <c r="BA702" s="119"/>
      <c r="BB702" s="119"/>
      <c r="BC702" s="119"/>
      <c r="BD702" s="119"/>
      <c r="BE702" s="119"/>
      <c r="BF702" s="119"/>
      <c r="BG702" s="119"/>
      <c r="BH702" s="119"/>
      <c r="BI702" s="119"/>
      <c r="BJ702" s="119"/>
      <c r="BK702" s="119"/>
      <c r="BL702" s="119"/>
      <c r="BM702" s="119"/>
      <c r="BN702" s="119"/>
      <c r="BO702" s="119"/>
    </row>
    <row r="703" spans="12:67" x14ac:dyDescent="0.2">
      <c r="L703" s="119"/>
      <c r="M703" s="119"/>
      <c r="N703" s="119"/>
      <c r="O703" s="119"/>
      <c r="P703" s="119"/>
      <c r="Q703" s="119"/>
      <c r="R703" s="119"/>
      <c r="S703" s="119"/>
      <c r="T703" s="119"/>
      <c r="U703" s="119"/>
      <c r="V703" s="119"/>
      <c r="W703" s="119"/>
      <c r="X703" s="119"/>
      <c r="Y703" s="119"/>
      <c r="Z703" s="119"/>
      <c r="AA703" s="119"/>
      <c r="AB703" s="119"/>
      <c r="AC703" s="119"/>
      <c r="AD703" s="119"/>
      <c r="AE703" s="119"/>
      <c r="AF703" s="119"/>
      <c r="AG703" s="119"/>
      <c r="AH703" s="119"/>
      <c r="AI703" s="119"/>
      <c r="AJ703" s="119"/>
      <c r="AK703" s="119"/>
      <c r="AL703" s="119"/>
      <c r="AM703" s="119"/>
      <c r="AN703" s="119"/>
      <c r="AO703" s="119"/>
      <c r="AP703" s="119"/>
      <c r="AQ703" s="119"/>
      <c r="AR703" s="119"/>
      <c r="AS703" s="119"/>
      <c r="AT703" s="119"/>
      <c r="AU703" s="119"/>
      <c r="AV703" s="119"/>
      <c r="AW703" s="119"/>
      <c r="AX703" s="119"/>
      <c r="AY703" s="119"/>
      <c r="AZ703" s="119"/>
      <c r="BA703" s="119"/>
      <c r="BB703" s="119"/>
      <c r="BC703" s="119"/>
      <c r="BD703" s="119"/>
      <c r="BE703" s="119"/>
      <c r="BF703" s="119"/>
      <c r="BG703" s="119"/>
      <c r="BH703" s="119"/>
      <c r="BI703" s="119"/>
      <c r="BJ703" s="119"/>
      <c r="BK703" s="119"/>
      <c r="BL703" s="119"/>
      <c r="BM703" s="119"/>
      <c r="BN703" s="119"/>
      <c r="BO703" s="119"/>
    </row>
    <row r="704" spans="12:67" x14ac:dyDescent="0.2">
      <c r="L704" s="119"/>
      <c r="M704" s="119"/>
      <c r="N704" s="119"/>
      <c r="O704" s="119"/>
      <c r="P704" s="119"/>
      <c r="Q704" s="119"/>
      <c r="R704" s="119"/>
      <c r="S704" s="119"/>
      <c r="T704" s="119"/>
      <c r="U704" s="119"/>
      <c r="V704" s="119"/>
      <c r="W704" s="119"/>
      <c r="X704" s="119"/>
      <c r="Y704" s="119"/>
      <c r="Z704" s="119"/>
      <c r="AA704" s="119"/>
      <c r="AB704" s="119"/>
      <c r="AC704" s="119"/>
      <c r="AD704" s="119"/>
      <c r="AE704" s="119"/>
      <c r="AF704" s="119"/>
      <c r="AG704" s="119"/>
      <c r="AH704" s="119"/>
      <c r="AI704" s="119"/>
      <c r="AJ704" s="119"/>
      <c r="AK704" s="119"/>
      <c r="AL704" s="119"/>
      <c r="AM704" s="119"/>
      <c r="AN704" s="119"/>
      <c r="AO704" s="119"/>
      <c r="AP704" s="119"/>
      <c r="AQ704" s="119"/>
      <c r="AR704" s="119"/>
      <c r="AS704" s="119"/>
      <c r="AT704" s="119"/>
      <c r="AU704" s="119"/>
      <c r="AV704" s="119"/>
      <c r="AW704" s="119"/>
      <c r="AX704" s="119"/>
      <c r="AY704" s="119"/>
      <c r="AZ704" s="119"/>
      <c r="BA704" s="119"/>
      <c r="BB704" s="119"/>
      <c r="BC704" s="119"/>
      <c r="BD704" s="119"/>
      <c r="BE704" s="119"/>
      <c r="BF704" s="119"/>
      <c r="BG704" s="119"/>
      <c r="BH704" s="119"/>
      <c r="BI704" s="119"/>
      <c r="BJ704" s="119"/>
      <c r="BK704" s="119"/>
      <c r="BL704" s="119"/>
      <c r="BM704" s="119"/>
      <c r="BN704" s="119"/>
      <c r="BO704" s="119"/>
    </row>
    <row r="705" spans="12:67" x14ac:dyDescent="0.2">
      <c r="L705" s="119"/>
      <c r="M705" s="119"/>
      <c r="N705" s="119"/>
      <c r="O705" s="119"/>
      <c r="P705" s="119"/>
      <c r="Q705" s="119"/>
      <c r="R705" s="119"/>
      <c r="S705" s="119"/>
      <c r="T705" s="119"/>
      <c r="U705" s="119"/>
      <c r="V705" s="119"/>
      <c r="W705" s="119"/>
      <c r="X705" s="119"/>
      <c r="Y705" s="119"/>
      <c r="Z705" s="119"/>
      <c r="AA705" s="119"/>
      <c r="AB705" s="119"/>
      <c r="AC705" s="119"/>
      <c r="AD705" s="119"/>
      <c r="AE705" s="119"/>
      <c r="AF705" s="119"/>
      <c r="AG705" s="119"/>
      <c r="AH705" s="119"/>
      <c r="AI705" s="119"/>
      <c r="AJ705" s="119"/>
      <c r="AK705" s="119"/>
      <c r="AL705" s="119"/>
      <c r="AM705" s="119"/>
      <c r="AN705" s="119"/>
      <c r="AO705" s="119"/>
      <c r="AP705" s="119"/>
      <c r="AQ705" s="119"/>
      <c r="AR705" s="119"/>
      <c r="AS705" s="119"/>
      <c r="AT705" s="119"/>
      <c r="AU705" s="119"/>
      <c r="AV705" s="119"/>
      <c r="AW705" s="119"/>
      <c r="AX705" s="119"/>
      <c r="AY705" s="119"/>
      <c r="AZ705" s="119"/>
      <c r="BA705" s="119"/>
      <c r="BB705" s="119"/>
      <c r="BC705" s="119"/>
      <c r="BD705" s="119"/>
      <c r="BE705" s="119"/>
      <c r="BF705" s="119"/>
      <c r="BG705" s="119"/>
      <c r="BH705" s="119"/>
      <c r="BI705" s="119"/>
      <c r="BJ705" s="119"/>
      <c r="BK705" s="119"/>
      <c r="BL705" s="119"/>
      <c r="BM705" s="119"/>
      <c r="BN705" s="119"/>
      <c r="BO705" s="119"/>
    </row>
    <row r="706" spans="12:67" x14ac:dyDescent="0.2">
      <c r="L706" s="119"/>
      <c r="M706" s="119"/>
      <c r="N706" s="119"/>
      <c r="O706" s="119"/>
      <c r="P706" s="119"/>
      <c r="Q706" s="119"/>
      <c r="R706" s="119"/>
      <c r="S706" s="119"/>
      <c r="T706" s="119"/>
      <c r="U706" s="119"/>
      <c r="V706" s="119"/>
      <c r="W706" s="119"/>
      <c r="X706" s="119"/>
      <c r="Y706" s="119"/>
      <c r="Z706" s="119"/>
      <c r="AA706" s="119"/>
      <c r="AB706" s="119"/>
      <c r="AC706" s="119"/>
      <c r="AD706" s="119"/>
      <c r="AE706" s="119"/>
      <c r="AF706" s="119"/>
      <c r="AG706" s="119"/>
      <c r="AH706" s="119"/>
      <c r="AI706" s="119"/>
      <c r="AJ706" s="119"/>
      <c r="AK706" s="119"/>
      <c r="AL706" s="119"/>
      <c r="AM706" s="119"/>
      <c r="AN706" s="119"/>
      <c r="AO706" s="119"/>
      <c r="AP706" s="119"/>
      <c r="AQ706" s="119"/>
      <c r="AR706" s="119"/>
      <c r="AS706" s="119"/>
      <c r="AT706" s="119"/>
      <c r="AU706" s="119"/>
      <c r="AV706" s="119"/>
      <c r="AW706" s="119"/>
      <c r="AX706" s="119"/>
      <c r="AY706" s="119"/>
      <c r="AZ706" s="119"/>
      <c r="BA706" s="119"/>
      <c r="BB706" s="119"/>
      <c r="BC706" s="119"/>
      <c r="BD706" s="119"/>
      <c r="BE706" s="119"/>
      <c r="BF706" s="119"/>
      <c r="BG706" s="119"/>
      <c r="BH706" s="119"/>
      <c r="BI706" s="119"/>
      <c r="BJ706" s="119"/>
      <c r="BK706" s="119"/>
      <c r="BL706" s="119"/>
      <c r="BM706" s="119"/>
      <c r="BN706" s="119"/>
      <c r="BO706" s="119"/>
    </row>
    <row r="707" spans="12:67" x14ac:dyDescent="0.2">
      <c r="L707" s="119"/>
      <c r="M707" s="119"/>
      <c r="N707" s="119"/>
      <c r="O707" s="119"/>
      <c r="P707" s="119"/>
      <c r="Q707" s="119"/>
      <c r="R707" s="119"/>
      <c r="S707" s="119"/>
      <c r="T707" s="119"/>
      <c r="U707" s="119"/>
      <c r="V707" s="119"/>
      <c r="W707" s="119"/>
      <c r="X707" s="119"/>
      <c r="Y707" s="119"/>
      <c r="Z707" s="119"/>
      <c r="AA707" s="119"/>
      <c r="AB707" s="119"/>
      <c r="AC707" s="119"/>
      <c r="AD707" s="119"/>
      <c r="AE707" s="119"/>
      <c r="AF707" s="119"/>
      <c r="AG707" s="119"/>
      <c r="AH707" s="119"/>
      <c r="AI707" s="119"/>
      <c r="AJ707" s="119"/>
      <c r="AK707" s="119"/>
      <c r="AL707" s="119"/>
      <c r="AM707" s="119"/>
      <c r="AN707" s="119"/>
      <c r="AO707" s="119"/>
      <c r="AP707" s="119"/>
      <c r="AQ707" s="119"/>
      <c r="AR707" s="119"/>
      <c r="AS707" s="119"/>
      <c r="AT707" s="119"/>
      <c r="AU707" s="119"/>
      <c r="AV707" s="119"/>
      <c r="AW707" s="119"/>
      <c r="AX707" s="119"/>
      <c r="AY707" s="119"/>
      <c r="AZ707" s="119"/>
      <c r="BA707" s="119"/>
      <c r="BB707" s="119"/>
      <c r="BC707" s="119"/>
      <c r="BD707" s="119"/>
      <c r="BE707" s="119"/>
      <c r="BF707" s="119"/>
      <c r="BG707" s="119"/>
      <c r="BH707" s="119"/>
      <c r="BI707" s="119"/>
      <c r="BJ707" s="119"/>
      <c r="BK707" s="119"/>
      <c r="BL707" s="119"/>
      <c r="BM707" s="119"/>
      <c r="BN707" s="119"/>
      <c r="BO707" s="119"/>
    </row>
    <row r="708" spans="12:67" x14ac:dyDescent="0.2">
      <c r="L708" s="119"/>
      <c r="M708" s="119"/>
      <c r="N708" s="119"/>
      <c r="O708" s="119"/>
      <c r="P708" s="119"/>
      <c r="Q708" s="119"/>
      <c r="R708" s="119"/>
      <c r="S708" s="119"/>
      <c r="T708" s="119"/>
      <c r="U708" s="119"/>
      <c r="V708" s="119"/>
      <c r="W708" s="119"/>
      <c r="X708" s="119"/>
      <c r="Y708" s="119"/>
      <c r="Z708" s="119"/>
      <c r="AA708" s="119"/>
      <c r="AB708" s="119"/>
      <c r="AC708" s="119"/>
      <c r="AD708" s="119"/>
      <c r="AE708" s="119"/>
      <c r="AF708" s="119"/>
      <c r="AG708" s="119"/>
      <c r="AH708" s="119"/>
      <c r="AI708" s="119"/>
      <c r="AJ708" s="119"/>
      <c r="AK708" s="119"/>
      <c r="AL708" s="119"/>
      <c r="AM708" s="119"/>
      <c r="AN708" s="119"/>
      <c r="AO708" s="119"/>
      <c r="AP708" s="119"/>
      <c r="AQ708" s="119"/>
      <c r="AR708" s="119"/>
      <c r="AS708" s="119"/>
      <c r="AT708" s="119"/>
      <c r="AU708" s="119"/>
      <c r="AV708" s="119"/>
      <c r="AW708" s="119"/>
      <c r="AX708" s="119"/>
      <c r="AY708" s="119"/>
      <c r="AZ708" s="119"/>
      <c r="BA708" s="119"/>
      <c r="BB708" s="119"/>
      <c r="BC708" s="119"/>
      <c r="BD708" s="119"/>
      <c r="BE708" s="119"/>
      <c r="BF708" s="119"/>
      <c r="BG708" s="119"/>
      <c r="BH708" s="119"/>
      <c r="BI708" s="119"/>
      <c r="BJ708" s="119"/>
      <c r="BK708" s="119"/>
      <c r="BL708" s="119"/>
      <c r="BM708" s="119"/>
      <c r="BN708" s="119"/>
      <c r="BO708" s="119"/>
    </row>
    <row r="709" spans="12:67" x14ac:dyDescent="0.2">
      <c r="L709" s="119"/>
      <c r="M709" s="119"/>
      <c r="N709" s="119"/>
      <c r="O709" s="119"/>
      <c r="P709" s="119"/>
      <c r="Q709" s="119"/>
      <c r="R709" s="119"/>
      <c r="S709" s="119"/>
      <c r="T709" s="119"/>
      <c r="U709" s="119"/>
      <c r="V709" s="119"/>
      <c r="W709" s="119"/>
      <c r="X709" s="119"/>
      <c r="Y709" s="119"/>
      <c r="Z709" s="119"/>
      <c r="AA709" s="119"/>
      <c r="AB709" s="119"/>
      <c r="AC709" s="119"/>
      <c r="AD709" s="119"/>
      <c r="AE709" s="119"/>
      <c r="AF709" s="119"/>
      <c r="AG709" s="119"/>
      <c r="AH709" s="119"/>
      <c r="AI709" s="119"/>
      <c r="AJ709" s="119"/>
      <c r="AK709" s="119"/>
      <c r="AL709" s="119"/>
      <c r="AM709" s="119"/>
      <c r="AN709" s="119"/>
      <c r="AO709" s="119"/>
      <c r="AP709" s="119"/>
      <c r="AQ709" s="119"/>
      <c r="AR709" s="119"/>
      <c r="AS709" s="119"/>
      <c r="AT709" s="119"/>
      <c r="AU709" s="119"/>
      <c r="AV709" s="119"/>
      <c r="AW709" s="119"/>
      <c r="AX709" s="119"/>
      <c r="AY709" s="119"/>
      <c r="AZ709" s="119"/>
      <c r="BA709" s="119"/>
      <c r="BB709" s="119"/>
      <c r="BC709" s="119"/>
      <c r="BD709" s="119"/>
      <c r="BE709" s="119"/>
      <c r="BF709" s="119"/>
      <c r="BG709" s="119"/>
      <c r="BH709" s="119"/>
      <c r="BI709" s="119"/>
      <c r="BJ709" s="119"/>
      <c r="BK709" s="119"/>
      <c r="BL709" s="119"/>
      <c r="BM709" s="119"/>
      <c r="BN709" s="119"/>
      <c r="BO709" s="119"/>
    </row>
    <row r="710" spans="12:67" x14ac:dyDescent="0.2">
      <c r="L710" s="119"/>
      <c r="M710" s="119"/>
      <c r="N710" s="119"/>
      <c r="O710" s="119"/>
      <c r="P710" s="119"/>
      <c r="Q710" s="119"/>
      <c r="R710" s="119"/>
      <c r="S710" s="119"/>
      <c r="T710" s="119"/>
      <c r="U710" s="119"/>
      <c r="V710" s="119"/>
      <c r="W710" s="119"/>
      <c r="X710" s="119"/>
      <c r="Y710" s="119"/>
      <c r="Z710" s="119"/>
      <c r="AA710" s="119"/>
      <c r="AB710" s="119"/>
      <c r="AC710" s="119"/>
      <c r="AD710" s="119"/>
      <c r="AE710" s="119"/>
      <c r="AF710" s="119"/>
      <c r="AG710" s="119"/>
      <c r="AH710" s="119"/>
      <c r="AI710" s="119"/>
      <c r="AJ710" s="119"/>
      <c r="AK710" s="119"/>
      <c r="AL710" s="119"/>
      <c r="AM710" s="119"/>
      <c r="AN710" s="119"/>
      <c r="AO710" s="119"/>
      <c r="AP710" s="119"/>
      <c r="AQ710" s="119"/>
      <c r="AR710" s="119"/>
      <c r="AS710" s="119"/>
      <c r="AT710" s="119"/>
      <c r="AU710" s="119"/>
      <c r="AV710" s="119"/>
      <c r="AW710" s="119"/>
      <c r="AX710" s="119"/>
      <c r="AY710" s="119"/>
      <c r="AZ710" s="119"/>
      <c r="BA710" s="119"/>
      <c r="BB710" s="119"/>
      <c r="BC710" s="119"/>
      <c r="BD710" s="119"/>
      <c r="BE710" s="119"/>
      <c r="BF710" s="119"/>
      <c r="BG710" s="119"/>
      <c r="BH710" s="119"/>
      <c r="BI710" s="119"/>
      <c r="BJ710" s="119"/>
      <c r="BK710" s="119"/>
      <c r="BL710" s="119"/>
      <c r="BM710" s="119"/>
      <c r="BN710" s="119"/>
      <c r="BO710" s="119"/>
    </row>
    <row r="711" spans="12:67" x14ac:dyDescent="0.2">
      <c r="L711" s="119"/>
      <c r="M711" s="119"/>
      <c r="N711" s="119"/>
      <c r="O711" s="119"/>
      <c r="P711" s="119"/>
      <c r="Q711" s="119"/>
      <c r="R711" s="119"/>
      <c r="S711" s="119"/>
      <c r="T711" s="119"/>
      <c r="U711" s="119"/>
      <c r="V711" s="119"/>
      <c r="W711" s="119"/>
      <c r="X711" s="119"/>
      <c r="Y711" s="119"/>
      <c r="Z711" s="119"/>
      <c r="AA711" s="119"/>
      <c r="AB711" s="119"/>
      <c r="AC711" s="119"/>
      <c r="AD711" s="119"/>
      <c r="AE711" s="119"/>
      <c r="AF711" s="119"/>
      <c r="AG711" s="119"/>
      <c r="AH711" s="119"/>
      <c r="AI711" s="119"/>
      <c r="AJ711" s="119"/>
      <c r="AK711" s="119"/>
      <c r="AL711" s="119"/>
      <c r="AM711" s="119"/>
      <c r="AN711" s="119"/>
      <c r="AO711" s="119"/>
      <c r="AP711" s="119"/>
      <c r="AQ711" s="119"/>
      <c r="AR711" s="119"/>
      <c r="AS711" s="119"/>
      <c r="AT711" s="119"/>
      <c r="AU711" s="119"/>
      <c r="AV711" s="119"/>
      <c r="AW711" s="119"/>
      <c r="AX711" s="119"/>
      <c r="AY711" s="119"/>
      <c r="AZ711" s="119"/>
      <c r="BA711" s="119"/>
      <c r="BB711" s="119"/>
      <c r="BC711" s="119"/>
      <c r="BD711" s="119"/>
      <c r="BE711" s="119"/>
      <c r="BF711" s="119"/>
      <c r="BG711" s="119"/>
      <c r="BH711" s="119"/>
      <c r="BI711" s="119"/>
      <c r="BJ711" s="119"/>
      <c r="BK711" s="119"/>
      <c r="BL711" s="119"/>
      <c r="BM711" s="119"/>
      <c r="BN711" s="119"/>
      <c r="BO711" s="119"/>
    </row>
    <row r="712" spans="12:67" x14ac:dyDescent="0.2">
      <c r="L712" s="119"/>
      <c r="M712" s="119"/>
      <c r="N712" s="119"/>
      <c r="O712" s="119"/>
      <c r="P712" s="119"/>
      <c r="Q712" s="119"/>
      <c r="R712" s="119"/>
      <c r="S712" s="119"/>
      <c r="T712" s="119"/>
      <c r="U712" s="119"/>
      <c r="V712" s="119"/>
      <c r="W712" s="119"/>
      <c r="X712" s="119"/>
      <c r="Y712" s="119"/>
      <c r="Z712" s="119"/>
      <c r="AA712" s="119"/>
      <c r="AB712" s="119"/>
      <c r="AC712" s="119"/>
      <c r="AD712" s="119"/>
      <c r="AE712" s="119"/>
      <c r="AF712" s="119"/>
      <c r="AG712" s="119"/>
      <c r="AH712" s="119"/>
      <c r="AI712" s="119"/>
      <c r="AJ712" s="119"/>
      <c r="AK712" s="119"/>
      <c r="AL712" s="119"/>
      <c r="AM712" s="119"/>
      <c r="AN712" s="119"/>
      <c r="AO712" s="119"/>
      <c r="AP712" s="119"/>
      <c r="AQ712" s="119"/>
      <c r="AR712" s="119"/>
      <c r="AS712" s="119"/>
      <c r="AT712" s="119"/>
      <c r="AU712" s="119"/>
      <c r="AV712" s="119"/>
      <c r="AW712" s="119"/>
      <c r="AX712" s="119"/>
      <c r="AY712" s="119"/>
      <c r="AZ712" s="119"/>
      <c r="BA712" s="119"/>
      <c r="BB712" s="119"/>
      <c r="BC712" s="119"/>
      <c r="BD712" s="119"/>
      <c r="BE712" s="119"/>
      <c r="BF712" s="119"/>
      <c r="BG712" s="119"/>
      <c r="BH712" s="119"/>
      <c r="BI712" s="119"/>
      <c r="BJ712" s="119"/>
      <c r="BK712" s="119"/>
      <c r="BL712" s="119"/>
      <c r="BM712" s="119"/>
      <c r="BN712" s="119"/>
      <c r="BO712" s="119"/>
    </row>
    <row r="713" spans="12:67" x14ac:dyDescent="0.2">
      <c r="L713" s="119"/>
      <c r="M713" s="119"/>
      <c r="N713" s="119"/>
      <c r="O713" s="119"/>
      <c r="P713" s="119"/>
      <c r="Q713" s="119"/>
      <c r="R713" s="119"/>
      <c r="S713" s="119"/>
      <c r="T713" s="119"/>
      <c r="U713" s="119"/>
      <c r="V713" s="119"/>
      <c r="W713" s="119"/>
      <c r="X713" s="119"/>
      <c r="Y713" s="119"/>
      <c r="Z713" s="119"/>
      <c r="AA713" s="119"/>
      <c r="AB713" s="119"/>
      <c r="AC713" s="119"/>
      <c r="AD713" s="119"/>
      <c r="AE713" s="119"/>
      <c r="AF713" s="119"/>
      <c r="AG713" s="119"/>
      <c r="AH713" s="119"/>
      <c r="AI713" s="119"/>
      <c r="AJ713" s="119"/>
      <c r="AK713" s="119"/>
      <c r="AL713" s="119"/>
      <c r="AM713" s="119"/>
      <c r="AN713" s="119"/>
      <c r="AO713" s="119"/>
      <c r="AP713" s="119"/>
      <c r="AQ713" s="119"/>
      <c r="AR713" s="119"/>
      <c r="AS713" s="119"/>
      <c r="AT713" s="119"/>
      <c r="AU713" s="119"/>
      <c r="AV713" s="119"/>
      <c r="AW713" s="119"/>
      <c r="AX713" s="119"/>
      <c r="AY713" s="119"/>
      <c r="AZ713" s="119"/>
      <c r="BA713" s="119"/>
      <c r="BB713" s="119"/>
      <c r="BC713" s="119"/>
      <c r="BD713" s="119"/>
      <c r="BE713" s="119"/>
      <c r="BF713" s="119"/>
      <c r="BG713" s="119"/>
      <c r="BH713" s="119"/>
      <c r="BI713" s="119"/>
      <c r="BJ713" s="119"/>
      <c r="BK713" s="119"/>
      <c r="BL713" s="119"/>
      <c r="BM713" s="119"/>
      <c r="BN713" s="119"/>
      <c r="BO713" s="119"/>
    </row>
    <row r="714" spans="12:67" x14ac:dyDescent="0.2">
      <c r="L714" s="119"/>
      <c r="M714" s="119"/>
      <c r="N714" s="119"/>
      <c r="O714" s="119"/>
      <c r="P714" s="119"/>
      <c r="Q714" s="119"/>
      <c r="R714" s="119"/>
      <c r="S714" s="119"/>
      <c r="T714" s="119"/>
      <c r="U714" s="119"/>
      <c r="V714" s="119"/>
      <c r="W714" s="119"/>
      <c r="X714" s="119"/>
      <c r="Y714" s="119"/>
      <c r="Z714" s="119"/>
      <c r="AA714" s="119"/>
      <c r="AB714" s="119"/>
      <c r="AC714" s="119"/>
      <c r="AD714" s="119"/>
      <c r="AE714" s="119"/>
      <c r="AF714" s="119"/>
      <c r="AG714" s="119"/>
      <c r="AH714" s="119"/>
      <c r="AI714" s="119"/>
      <c r="AJ714" s="119"/>
      <c r="AK714" s="119"/>
      <c r="AL714" s="119"/>
      <c r="AM714" s="119"/>
      <c r="AN714" s="119"/>
      <c r="AO714" s="119"/>
      <c r="AP714" s="119"/>
      <c r="AQ714" s="119"/>
      <c r="AR714" s="119"/>
      <c r="AS714" s="119"/>
      <c r="AT714" s="119"/>
      <c r="AU714" s="119"/>
      <c r="AV714" s="119"/>
      <c r="AW714" s="119"/>
      <c r="AX714" s="119"/>
      <c r="AY714" s="119"/>
      <c r="AZ714" s="119"/>
      <c r="BA714" s="119"/>
      <c r="BB714" s="119"/>
      <c r="BC714" s="119"/>
      <c r="BD714" s="119"/>
      <c r="BE714" s="119"/>
      <c r="BF714" s="119"/>
      <c r="BG714" s="119"/>
      <c r="BH714" s="119"/>
      <c r="BI714" s="119"/>
      <c r="BJ714" s="119"/>
      <c r="BK714" s="119"/>
      <c r="BL714" s="119"/>
      <c r="BM714" s="119"/>
      <c r="BN714" s="119"/>
      <c r="BO714" s="119"/>
    </row>
    <row r="715" spans="12:67" x14ac:dyDescent="0.2">
      <c r="L715" s="119"/>
      <c r="M715" s="119"/>
      <c r="N715" s="119"/>
      <c r="O715" s="119"/>
      <c r="P715" s="119"/>
      <c r="Q715" s="119"/>
      <c r="R715" s="119"/>
      <c r="S715" s="119"/>
      <c r="T715" s="119"/>
      <c r="U715" s="119"/>
      <c r="V715" s="119"/>
      <c r="W715" s="119"/>
      <c r="X715" s="119"/>
      <c r="Y715" s="119"/>
      <c r="Z715" s="119"/>
      <c r="AA715" s="119"/>
      <c r="AB715" s="119"/>
      <c r="AC715" s="119"/>
      <c r="AD715" s="119"/>
      <c r="AE715" s="119"/>
      <c r="AF715" s="119"/>
      <c r="AG715" s="119"/>
      <c r="AH715" s="119"/>
      <c r="AI715" s="119"/>
      <c r="AJ715" s="119"/>
      <c r="AK715" s="119"/>
      <c r="AL715" s="119"/>
      <c r="AM715" s="119"/>
      <c r="AN715" s="119"/>
      <c r="AO715" s="119"/>
      <c r="AP715" s="119"/>
      <c r="AQ715" s="119"/>
      <c r="AR715" s="119"/>
      <c r="AS715" s="119"/>
      <c r="AT715" s="119"/>
      <c r="AU715" s="119"/>
      <c r="AV715" s="119"/>
      <c r="AW715" s="119"/>
      <c r="AX715" s="119"/>
      <c r="AY715" s="119"/>
      <c r="AZ715" s="119"/>
      <c r="BA715" s="119"/>
      <c r="BB715" s="119"/>
      <c r="BC715" s="119"/>
      <c r="BD715" s="119"/>
      <c r="BE715" s="119"/>
      <c r="BF715" s="119"/>
      <c r="BG715" s="119"/>
      <c r="BH715" s="119"/>
      <c r="BI715" s="119"/>
      <c r="BJ715" s="119"/>
      <c r="BK715" s="119"/>
      <c r="BL715" s="119"/>
      <c r="BM715" s="119"/>
      <c r="BN715" s="119"/>
      <c r="BO715" s="119"/>
    </row>
    <row r="716" spans="12:67" x14ac:dyDescent="0.2">
      <c r="L716" s="119"/>
      <c r="M716" s="119"/>
      <c r="N716" s="119"/>
      <c r="O716" s="119"/>
      <c r="P716" s="119"/>
      <c r="Q716" s="119"/>
      <c r="R716" s="119"/>
      <c r="S716" s="119"/>
      <c r="T716" s="119"/>
      <c r="U716" s="119"/>
      <c r="V716" s="119"/>
      <c r="W716" s="119"/>
      <c r="X716" s="119"/>
      <c r="Y716" s="119"/>
      <c r="Z716" s="119"/>
      <c r="AA716" s="119"/>
      <c r="AB716" s="119"/>
      <c r="AC716" s="119"/>
      <c r="AD716" s="119"/>
      <c r="AE716" s="119"/>
      <c r="AF716" s="119"/>
      <c r="AG716" s="119"/>
      <c r="AH716" s="119"/>
      <c r="AI716" s="119"/>
      <c r="AJ716" s="119"/>
      <c r="AK716" s="119"/>
      <c r="AL716" s="119"/>
      <c r="AM716" s="119"/>
      <c r="AN716" s="119"/>
      <c r="AO716" s="119"/>
      <c r="AP716" s="119"/>
      <c r="AQ716" s="119"/>
      <c r="AR716" s="119"/>
      <c r="AS716" s="119"/>
      <c r="AT716" s="119"/>
      <c r="AU716" s="119"/>
      <c r="AV716" s="119"/>
      <c r="AW716" s="119"/>
      <c r="AX716" s="119"/>
      <c r="AY716" s="119"/>
      <c r="AZ716" s="119"/>
      <c r="BA716" s="119"/>
      <c r="BB716" s="119"/>
      <c r="BC716" s="119"/>
      <c r="BD716" s="119"/>
      <c r="BE716" s="119"/>
      <c r="BF716" s="119"/>
      <c r="BG716" s="119"/>
      <c r="BH716" s="119"/>
      <c r="BI716" s="119"/>
      <c r="BJ716" s="119"/>
      <c r="BK716" s="119"/>
      <c r="BL716" s="119"/>
      <c r="BM716" s="119"/>
      <c r="BN716" s="119"/>
      <c r="BO716" s="119"/>
    </row>
    <row r="717" spans="12:67" x14ac:dyDescent="0.2">
      <c r="L717" s="119"/>
      <c r="M717" s="119"/>
      <c r="N717" s="119"/>
      <c r="O717" s="119"/>
      <c r="P717" s="119"/>
      <c r="Q717" s="119"/>
      <c r="R717" s="119"/>
      <c r="S717" s="119"/>
      <c r="T717" s="119"/>
      <c r="U717" s="119"/>
      <c r="V717" s="119"/>
      <c r="W717" s="119"/>
      <c r="X717" s="119"/>
      <c r="Y717" s="119"/>
      <c r="Z717" s="119"/>
      <c r="AA717" s="119"/>
      <c r="AB717" s="119"/>
      <c r="AC717" s="119"/>
      <c r="AD717" s="119"/>
      <c r="AE717" s="119"/>
      <c r="AF717" s="119"/>
      <c r="AG717" s="119"/>
      <c r="AH717" s="119"/>
      <c r="AI717" s="119"/>
      <c r="AJ717" s="119"/>
      <c r="AK717" s="119"/>
      <c r="AL717" s="119"/>
      <c r="AM717" s="119"/>
      <c r="AN717" s="119"/>
      <c r="AO717" s="119"/>
      <c r="AP717" s="119"/>
      <c r="AQ717" s="119"/>
      <c r="AR717" s="119"/>
      <c r="AS717" s="119"/>
      <c r="AT717" s="119"/>
      <c r="AU717" s="119"/>
      <c r="AV717" s="119"/>
      <c r="AW717" s="119"/>
      <c r="AX717" s="119"/>
      <c r="AY717" s="119"/>
      <c r="AZ717" s="119"/>
      <c r="BA717" s="119"/>
      <c r="BB717" s="119"/>
      <c r="BC717" s="119"/>
      <c r="BD717" s="119"/>
      <c r="BE717" s="119"/>
      <c r="BF717" s="119"/>
      <c r="BG717" s="119"/>
      <c r="BH717" s="119"/>
      <c r="BI717" s="119"/>
      <c r="BJ717" s="119"/>
      <c r="BK717" s="119"/>
      <c r="BL717" s="119"/>
      <c r="BM717" s="119"/>
      <c r="BN717" s="119"/>
      <c r="BO717" s="119"/>
    </row>
    <row r="718" spans="12:67" x14ac:dyDescent="0.2">
      <c r="L718" s="119"/>
      <c r="M718" s="119"/>
      <c r="N718" s="119"/>
      <c r="O718" s="119"/>
      <c r="P718" s="119"/>
      <c r="Q718" s="119"/>
      <c r="R718" s="119"/>
      <c r="S718" s="119"/>
      <c r="T718" s="119"/>
      <c r="U718" s="119"/>
      <c r="V718" s="119"/>
      <c r="W718" s="119"/>
      <c r="X718" s="119"/>
      <c r="Y718" s="119"/>
      <c r="Z718" s="119"/>
      <c r="AA718" s="119"/>
      <c r="AB718" s="119"/>
      <c r="AC718" s="119"/>
      <c r="AD718" s="119"/>
      <c r="AE718" s="119"/>
      <c r="AF718" s="119"/>
      <c r="AG718" s="119"/>
      <c r="AH718" s="119"/>
      <c r="AI718" s="119"/>
      <c r="AJ718" s="119"/>
      <c r="AK718" s="119"/>
      <c r="AL718" s="119"/>
      <c r="AM718" s="119"/>
      <c r="AN718" s="119"/>
      <c r="AO718" s="119"/>
      <c r="AP718" s="119"/>
      <c r="AQ718" s="119"/>
      <c r="AR718" s="119"/>
      <c r="AS718" s="119"/>
      <c r="AT718" s="119"/>
      <c r="AU718" s="119"/>
      <c r="AV718" s="119"/>
      <c r="AW718" s="119"/>
      <c r="AX718" s="119"/>
      <c r="AY718" s="119"/>
      <c r="AZ718" s="119"/>
      <c r="BA718" s="119"/>
      <c r="BB718" s="119"/>
      <c r="BC718" s="119"/>
      <c r="BD718" s="119"/>
      <c r="BE718" s="119"/>
      <c r="BF718" s="119"/>
      <c r="BG718" s="119"/>
      <c r="BH718" s="119"/>
      <c r="BI718" s="119"/>
      <c r="BJ718" s="119"/>
      <c r="BK718" s="119"/>
      <c r="BL718" s="119"/>
      <c r="BM718" s="119"/>
      <c r="BN718" s="119"/>
      <c r="BO718" s="119"/>
    </row>
    <row r="719" spans="12:67" x14ac:dyDescent="0.2">
      <c r="L719" s="119"/>
      <c r="M719" s="119"/>
      <c r="N719" s="119"/>
      <c r="O719" s="119"/>
      <c r="P719" s="119"/>
      <c r="Q719" s="119"/>
      <c r="R719" s="119"/>
      <c r="S719" s="119"/>
      <c r="T719" s="119"/>
      <c r="U719" s="119"/>
      <c r="V719" s="119"/>
      <c r="W719" s="119"/>
      <c r="X719" s="119"/>
      <c r="Y719" s="119"/>
      <c r="Z719" s="119"/>
      <c r="AA719" s="119"/>
      <c r="AB719" s="119"/>
      <c r="AC719" s="119"/>
      <c r="AD719" s="119"/>
      <c r="AE719" s="119"/>
      <c r="AF719" s="119"/>
      <c r="AG719" s="119"/>
      <c r="AH719" s="119"/>
      <c r="AI719" s="119"/>
      <c r="AJ719" s="119"/>
      <c r="AK719" s="119"/>
      <c r="AL719" s="119"/>
      <c r="AM719" s="119"/>
      <c r="AN719" s="119"/>
      <c r="AO719" s="119"/>
      <c r="AP719" s="119"/>
      <c r="AQ719" s="119"/>
      <c r="AR719" s="119"/>
      <c r="AS719" s="119"/>
      <c r="AT719" s="119"/>
      <c r="AU719" s="119"/>
      <c r="AV719" s="119"/>
      <c r="AW719" s="119"/>
      <c r="AX719" s="119"/>
      <c r="AY719" s="119"/>
      <c r="AZ719" s="119"/>
      <c r="BA719" s="119"/>
      <c r="BB719" s="119"/>
      <c r="BC719" s="119"/>
      <c r="BD719" s="119"/>
      <c r="BE719" s="119"/>
      <c r="BF719" s="119"/>
      <c r="BG719" s="119"/>
      <c r="BH719" s="119"/>
      <c r="BI719" s="119"/>
      <c r="BJ719" s="119"/>
      <c r="BK719" s="119"/>
      <c r="BL719" s="119"/>
      <c r="BM719" s="119"/>
      <c r="BN719" s="119"/>
      <c r="BO719" s="119"/>
    </row>
    <row r="720" spans="12:67" x14ac:dyDescent="0.2">
      <c r="L720" s="119"/>
      <c r="M720" s="119"/>
      <c r="N720" s="119"/>
      <c r="O720" s="119"/>
      <c r="P720" s="119"/>
      <c r="Q720" s="119"/>
      <c r="R720" s="119"/>
      <c r="S720" s="119"/>
      <c r="T720" s="119"/>
      <c r="U720" s="119"/>
      <c r="V720" s="119"/>
      <c r="W720" s="119"/>
      <c r="X720" s="119"/>
      <c r="Y720" s="119"/>
      <c r="Z720" s="119"/>
      <c r="AA720" s="119"/>
      <c r="AB720" s="119"/>
      <c r="AC720" s="119"/>
      <c r="AD720" s="119"/>
      <c r="AE720" s="119"/>
      <c r="AF720" s="119"/>
      <c r="AG720" s="119"/>
      <c r="AH720" s="119"/>
      <c r="AI720" s="119"/>
      <c r="AJ720" s="119"/>
      <c r="AK720" s="119"/>
      <c r="AL720" s="119"/>
      <c r="AM720" s="119"/>
      <c r="AN720" s="119"/>
      <c r="AO720" s="119"/>
      <c r="AP720" s="119"/>
      <c r="AQ720" s="119"/>
      <c r="AR720" s="119"/>
      <c r="AS720" s="119"/>
      <c r="AT720" s="119"/>
      <c r="AU720" s="119"/>
      <c r="AV720" s="119"/>
      <c r="AW720" s="119"/>
      <c r="AX720" s="119"/>
      <c r="AY720" s="119"/>
      <c r="AZ720" s="119"/>
      <c r="BA720" s="119"/>
      <c r="BB720" s="119"/>
      <c r="BC720" s="119"/>
      <c r="BD720" s="119"/>
      <c r="BE720" s="119"/>
      <c r="BF720" s="119"/>
      <c r="BG720" s="119"/>
      <c r="BH720" s="119"/>
      <c r="BI720" s="119"/>
      <c r="BJ720" s="119"/>
      <c r="BK720" s="119"/>
      <c r="BL720" s="119"/>
      <c r="BM720" s="119"/>
      <c r="BN720" s="119"/>
      <c r="BO720" s="119"/>
    </row>
    <row r="721" spans="12:67" x14ac:dyDescent="0.2">
      <c r="L721" s="119"/>
      <c r="M721" s="119"/>
      <c r="N721" s="119"/>
      <c r="O721" s="119"/>
      <c r="P721" s="119"/>
      <c r="Q721" s="119"/>
      <c r="R721" s="119"/>
      <c r="S721" s="119"/>
      <c r="T721" s="119"/>
      <c r="U721" s="119"/>
      <c r="V721" s="119"/>
      <c r="W721" s="119"/>
      <c r="X721" s="119"/>
      <c r="Y721" s="119"/>
      <c r="Z721" s="119"/>
      <c r="AA721" s="119"/>
      <c r="AB721" s="119"/>
      <c r="AC721" s="119"/>
      <c r="AD721" s="119"/>
      <c r="AE721" s="119"/>
      <c r="AF721" s="119"/>
      <c r="AG721" s="119"/>
      <c r="AH721" s="119"/>
      <c r="AI721" s="119"/>
      <c r="AJ721" s="119"/>
      <c r="AK721" s="119"/>
      <c r="AL721" s="119"/>
      <c r="AM721" s="119"/>
      <c r="AN721" s="119"/>
      <c r="AO721" s="119"/>
      <c r="AP721" s="119"/>
      <c r="AQ721" s="119"/>
      <c r="AR721" s="119"/>
      <c r="AS721" s="119"/>
      <c r="AT721" s="119"/>
      <c r="AU721" s="119"/>
      <c r="AV721" s="119"/>
      <c r="AW721" s="119"/>
      <c r="AX721" s="119"/>
      <c r="AY721" s="119"/>
      <c r="AZ721" s="119"/>
      <c r="BA721" s="119"/>
      <c r="BB721" s="119"/>
      <c r="BC721" s="119"/>
      <c r="BD721" s="119"/>
      <c r="BE721" s="119"/>
      <c r="BF721" s="119"/>
      <c r="BG721" s="119"/>
      <c r="BH721" s="119"/>
      <c r="BI721" s="119"/>
      <c r="BJ721" s="119"/>
      <c r="BK721" s="119"/>
      <c r="BL721" s="119"/>
      <c r="BM721" s="119"/>
      <c r="BN721" s="119"/>
      <c r="BO721" s="119"/>
    </row>
    <row r="722" spans="12:67" x14ac:dyDescent="0.2">
      <c r="L722" s="119"/>
      <c r="M722" s="119"/>
      <c r="N722" s="119"/>
      <c r="O722" s="119"/>
      <c r="P722" s="119"/>
      <c r="Q722" s="119"/>
      <c r="R722" s="119"/>
      <c r="S722" s="119"/>
      <c r="T722" s="119"/>
      <c r="U722" s="119"/>
      <c r="V722" s="119"/>
      <c r="W722" s="119"/>
      <c r="X722" s="119"/>
      <c r="Y722" s="119"/>
      <c r="Z722" s="119"/>
      <c r="AA722" s="119"/>
      <c r="AB722" s="119"/>
      <c r="AC722" s="119"/>
      <c r="AD722" s="119"/>
      <c r="AE722" s="119"/>
      <c r="AF722" s="119"/>
      <c r="AG722" s="119"/>
      <c r="AH722" s="119"/>
      <c r="AI722" s="119"/>
      <c r="AJ722" s="119"/>
      <c r="AK722" s="119"/>
      <c r="AL722" s="119"/>
      <c r="AM722" s="119"/>
      <c r="AN722" s="119"/>
      <c r="AO722" s="119"/>
      <c r="AP722" s="119"/>
      <c r="AQ722" s="119"/>
      <c r="AR722" s="119"/>
      <c r="AS722" s="119"/>
      <c r="AT722" s="119"/>
      <c r="AU722" s="119"/>
      <c r="AV722" s="119"/>
      <c r="AW722" s="119"/>
      <c r="AX722" s="119"/>
      <c r="AY722" s="119"/>
      <c r="AZ722" s="119"/>
      <c r="BA722" s="119"/>
      <c r="BB722" s="119"/>
      <c r="BC722" s="119"/>
      <c r="BD722" s="119"/>
      <c r="BE722" s="119"/>
      <c r="BF722" s="119"/>
      <c r="BG722" s="119"/>
      <c r="BH722" s="119"/>
      <c r="BI722" s="119"/>
      <c r="BJ722" s="119"/>
      <c r="BK722" s="119"/>
      <c r="BL722" s="119"/>
      <c r="BM722" s="119"/>
      <c r="BN722" s="119"/>
      <c r="BO722" s="119"/>
    </row>
    <row r="723" spans="12:67" x14ac:dyDescent="0.2">
      <c r="L723" s="119"/>
      <c r="M723" s="119"/>
      <c r="N723" s="119"/>
      <c r="O723" s="119"/>
      <c r="P723" s="119"/>
      <c r="Q723" s="119"/>
      <c r="R723" s="119"/>
      <c r="S723" s="119"/>
      <c r="T723" s="119"/>
      <c r="U723" s="119"/>
      <c r="V723" s="119"/>
      <c r="W723" s="119"/>
      <c r="X723" s="119"/>
      <c r="Y723" s="119"/>
      <c r="Z723" s="119"/>
      <c r="AA723" s="119"/>
      <c r="AB723" s="119"/>
      <c r="AC723" s="119"/>
      <c r="AD723" s="119"/>
      <c r="AE723" s="119"/>
      <c r="AF723" s="119"/>
      <c r="AG723" s="119"/>
      <c r="AH723" s="119"/>
      <c r="AI723" s="119"/>
      <c r="AJ723" s="119"/>
      <c r="AK723" s="119"/>
      <c r="AL723" s="119"/>
      <c r="AM723" s="119"/>
      <c r="AN723" s="119"/>
      <c r="AO723" s="119"/>
      <c r="AP723" s="119"/>
      <c r="AQ723" s="119"/>
      <c r="AR723" s="119"/>
      <c r="AS723" s="119"/>
      <c r="AT723" s="119"/>
      <c r="AU723" s="119"/>
      <c r="AV723" s="119"/>
      <c r="AW723" s="119"/>
      <c r="AX723" s="119"/>
      <c r="AY723" s="119"/>
      <c r="AZ723" s="119"/>
      <c r="BA723" s="119"/>
      <c r="BB723" s="119"/>
      <c r="BC723" s="119"/>
      <c r="BD723" s="119"/>
      <c r="BE723" s="119"/>
      <c r="BF723" s="119"/>
      <c r="BG723" s="119"/>
      <c r="BH723" s="119"/>
      <c r="BI723" s="119"/>
      <c r="BJ723" s="119"/>
      <c r="BK723" s="119"/>
      <c r="BL723" s="119"/>
      <c r="BM723" s="119"/>
      <c r="BN723" s="119"/>
      <c r="BO723" s="119"/>
    </row>
    <row r="724" spans="12:67" x14ac:dyDescent="0.2">
      <c r="L724" s="119"/>
      <c r="M724" s="119"/>
      <c r="N724" s="119"/>
      <c r="O724" s="119"/>
      <c r="P724" s="119"/>
      <c r="Q724" s="119"/>
      <c r="R724" s="119"/>
      <c r="S724" s="119"/>
      <c r="T724" s="119"/>
      <c r="U724" s="119"/>
      <c r="V724" s="119"/>
      <c r="W724" s="119"/>
      <c r="X724" s="119"/>
      <c r="Y724" s="119"/>
      <c r="Z724" s="119"/>
      <c r="AA724" s="119"/>
      <c r="AB724" s="119"/>
      <c r="AC724" s="119"/>
      <c r="AD724" s="119"/>
      <c r="AE724" s="119"/>
      <c r="AF724" s="119"/>
      <c r="AG724" s="119"/>
      <c r="AH724" s="119"/>
      <c r="AI724" s="119"/>
      <c r="AJ724" s="119"/>
      <c r="AK724" s="119"/>
      <c r="AL724" s="119"/>
      <c r="AM724" s="119"/>
      <c r="AN724" s="119"/>
      <c r="AO724" s="119"/>
      <c r="AP724" s="119"/>
      <c r="AQ724" s="119"/>
      <c r="AR724" s="119"/>
      <c r="AS724" s="119"/>
      <c r="AT724" s="119"/>
      <c r="AU724" s="119"/>
      <c r="AV724" s="119"/>
      <c r="AW724" s="119"/>
      <c r="AX724" s="119"/>
      <c r="AY724" s="119"/>
      <c r="AZ724" s="119"/>
      <c r="BA724" s="119"/>
      <c r="BB724" s="119"/>
      <c r="BC724" s="119"/>
      <c r="BD724" s="119"/>
      <c r="BE724" s="119"/>
      <c r="BF724" s="119"/>
      <c r="BG724" s="119"/>
      <c r="BH724" s="119"/>
      <c r="BI724" s="119"/>
      <c r="BJ724" s="119"/>
      <c r="BK724" s="119"/>
      <c r="BL724" s="119"/>
      <c r="BM724" s="119"/>
      <c r="BN724" s="119"/>
      <c r="BO724" s="119"/>
    </row>
    <row r="725" spans="12:67" x14ac:dyDescent="0.2">
      <c r="L725" s="119"/>
      <c r="M725" s="119"/>
      <c r="N725" s="119"/>
      <c r="O725" s="119"/>
      <c r="P725" s="119"/>
      <c r="Q725" s="119"/>
      <c r="R725" s="119"/>
      <c r="S725" s="119"/>
      <c r="T725" s="119"/>
      <c r="U725" s="119"/>
      <c r="V725" s="119"/>
      <c r="W725" s="119"/>
      <c r="X725" s="119"/>
      <c r="Y725" s="119"/>
      <c r="Z725" s="119"/>
      <c r="AA725" s="119"/>
      <c r="AB725" s="119"/>
      <c r="AC725" s="119"/>
      <c r="AD725" s="119"/>
      <c r="AE725" s="119"/>
      <c r="AF725" s="119"/>
      <c r="AG725" s="119"/>
      <c r="AH725" s="119"/>
      <c r="AI725" s="119"/>
      <c r="AJ725" s="119"/>
      <c r="AK725" s="119"/>
      <c r="AL725" s="119"/>
      <c r="AM725" s="119"/>
      <c r="AN725" s="119"/>
      <c r="AO725" s="119"/>
      <c r="AP725" s="119"/>
      <c r="AQ725" s="119"/>
      <c r="AR725" s="119"/>
      <c r="AS725" s="119"/>
      <c r="AT725" s="119"/>
      <c r="AU725" s="119"/>
      <c r="AV725" s="119"/>
      <c r="AW725" s="119"/>
      <c r="AX725" s="119"/>
      <c r="AY725" s="119"/>
      <c r="AZ725" s="119"/>
      <c r="BA725" s="119"/>
      <c r="BB725" s="119"/>
      <c r="BC725" s="119"/>
      <c r="BD725" s="119"/>
      <c r="BE725" s="119"/>
      <c r="BF725" s="119"/>
      <c r="BG725" s="119"/>
      <c r="BH725" s="119"/>
      <c r="BI725" s="119"/>
      <c r="BJ725" s="119"/>
      <c r="BK725" s="119"/>
      <c r="BL725" s="119"/>
      <c r="BM725" s="119"/>
      <c r="BN725" s="119"/>
      <c r="BO725" s="119"/>
    </row>
    <row r="726" spans="12:67" x14ac:dyDescent="0.2">
      <c r="L726" s="119"/>
      <c r="M726" s="119"/>
      <c r="N726" s="119"/>
      <c r="O726" s="119"/>
      <c r="P726" s="119"/>
      <c r="Q726" s="119"/>
      <c r="R726" s="119"/>
      <c r="S726" s="119"/>
      <c r="T726" s="119"/>
      <c r="U726" s="119"/>
      <c r="V726" s="119"/>
      <c r="W726" s="119"/>
      <c r="X726" s="119"/>
      <c r="Y726" s="119"/>
      <c r="Z726" s="119"/>
      <c r="AA726" s="119"/>
      <c r="AB726" s="119"/>
      <c r="AC726" s="119"/>
      <c r="AD726" s="119"/>
      <c r="AE726" s="119"/>
      <c r="AF726" s="119"/>
      <c r="AG726" s="119"/>
      <c r="AH726" s="119"/>
      <c r="AI726" s="119"/>
      <c r="AJ726" s="119"/>
      <c r="AK726" s="119"/>
      <c r="AL726" s="119"/>
      <c r="AM726" s="119"/>
      <c r="AN726" s="119"/>
      <c r="AO726" s="119"/>
      <c r="AP726" s="119"/>
      <c r="AQ726" s="119"/>
      <c r="AR726" s="119"/>
      <c r="AS726" s="119"/>
      <c r="AT726" s="119"/>
      <c r="AU726" s="119"/>
      <c r="AV726" s="119"/>
      <c r="AW726" s="119"/>
      <c r="AX726" s="119"/>
      <c r="AY726" s="119"/>
      <c r="AZ726" s="119"/>
      <c r="BA726" s="119"/>
      <c r="BB726" s="119"/>
      <c r="BC726" s="119"/>
      <c r="BD726" s="119"/>
      <c r="BE726" s="119"/>
      <c r="BF726" s="119"/>
      <c r="BG726" s="119"/>
      <c r="BH726" s="119"/>
      <c r="BI726" s="119"/>
      <c r="BJ726" s="119"/>
      <c r="BK726" s="119"/>
      <c r="BL726" s="119"/>
      <c r="BM726" s="119"/>
      <c r="BN726" s="119"/>
      <c r="BO726" s="119"/>
    </row>
    <row r="727" spans="12:67" x14ac:dyDescent="0.2">
      <c r="L727" s="119"/>
      <c r="M727" s="119"/>
      <c r="N727" s="119"/>
      <c r="O727" s="119"/>
      <c r="P727" s="119"/>
      <c r="Q727" s="119"/>
      <c r="R727" s="119"/>
      <c r="S727" s="119"/>
      <c r="T727" s="119"/>
      <c r="U727" s="119"/>
      <c r="V727" s="119"/>
      <c r="W727" s="119"/>
      <c r="X727" s="119"/>
      <c r="Y727" s="119"/>
      <c r="Z727" s="119"/>
      <c r="AA727" s="119"/>
      <c r="AB727" s="119"/>
      <c r="AC727" s="119"/>
      <c r="AD727" s="119"/>
      <c r="AE727" s="119"/>
      <c r="AF727" s="119"/>
      <c r="AG727" s="119"/>
      <c r="AH727" s="119"/>
      <c r="AI727" s="119"/>
      <c r="AJ727" s="119"/>
      <c r="AK727" s="119"/>
      <c r="AL727" s="119"/>
      <c r="AM727" s="119"/>
      <c r="AN727" s="119"/>
      <c r="AO727" s="119"/>
      <c r="AP727" s="119"/>
      <c r="AQ727" s="119"/>
      <c r="AR727" s="119"/>
      <c r="AS727" s="119"/>
      <c r="AT727" s="119"/>
      <c r="AU727" s="119"/>
      <c r="AV727" s="119"/>
      <c r="AW727" s="119"/>
      <c r="AX727" s="119"/>
      <c r="AY727" s="119"/>
      <c r="AZ727" s="119"/>
      <c r="BA727" s="119"/>
      <c r="BB727" s="119"/>
      <c r="BC727" s="119"/>
      <c r="BD727" s="119"/>
      <c r="BE727" s="119"/>
      <c r="BF727" s="119"/>
      <c r="BG727" s="119"/>
      <c r="BH727" s="119"/>
      <c r="BI727" s="119"/>
      <c r="BJ727" s="119"/>
      <c r="BK727" s="119"/>
      <c r="BL727" s="119"/>
      <c r="BM727" s="119"/>
      <c r="BN727" s="119"/>
      <c r="BO727" s="119"/>
    </row>
    <row r="728" spans="12:67" x14ac:dyDescent="0.2">
      <c r="L728" s="119"/>
      <c r="M728" s="119"/>
      <c r="N728" s="119"/>
      <c r="O728" s="119"/>
      <c r="P728" s="119"/>
      <c r="Q728" s="119"/>
      <c r="R728" s="119"/>
      <c r="S728" s="119"/>
      <c r="T728" s="119"/>
      <c r="U728" s="119"/>
      <c r="V728" s="119"/>
      <c r="W728" s="119"/>
      <c r="X728" s="119"/>
      <c r="Y728" s="119"/>
      <c r="Z728" s="119"/>
      <c r="AA728" s="119"/>
      <c r="AB728" s="119"/>
      <c r="AC728" s="119"/>
      <c r="AD728" s="119"/>
      <c r="AE728" s="119"/>
      <c r="AF728" s="119"/>
      <c r="AG728" s="119"/>
      <c r="AH728" s="119"/>
      <c r="AI728" s="119"/>
      <c r="AJ728" s="119"/>
      <c r="AK728" s="119"/>
      <c r="AL728" s="119"/>
      <c r="AM728" s="119"/>
      <c r="AN728" s="119"/>
      <c r="AO728" s="119"/>
      <c r="AP728" s="119"/>
      <c r="AQ728" s="119"/>
      <c r="AR728" s="119"/>
      <c r="AS728" s="119"/>
      <c r="AT728" s="119"/>
      <c r="AU728" s="119"/>
      <c r="AV728" s="119"/>
      <c r="AW728" s="119"/>
      <c r="AX728" s="119"/>
      <c r="AY728" s="119"/>
      <c r="AZ728" s="119"/>
      <c r="BA728" s="119"/>
      <c r="BB728" s="119"/>
      <c r="BC728" s="119"/>
      <c r="BD728" s="119"/>
      <c r="BE728" s="119"/>
      <c r="BF728" s="119"/>
      <c r="BG728" s="119"/>
      <c r="BH728" s="119"/>
      <c r="BI728" s="119"/>
      <c r="BJ728" s="119"/>
      <c r="BK728" s="119"/>
      <c r="BL728" s="119"/>
      <c r="BM728" s="119"/>
      <c r="BN728" s="119"/>
      <c r="BO728" s="119"/>
    </row>
    <row r="729" spans="12:67" x14ac:dyDescent="0.2">
      <c r="L729" s="119"/>
      <c r="M729" s="119"/>
      <c r="N729" s="119"/>
      <c r="O729" s="119"/>
      <c r="P729" s="119"/>
      <c r="Q729" s="119"/>
      <c r="R729" s="119"/>
      <c r="S729" s="119"/>
      <c r="T729" s="119"/>
      <c r="U729" s="119"/>
      <c r="V729" s="119"/>
      <c r="W729" s="119"/>
      <c r="X729" s="119"/>
      <c r="Y729" s="119"/>
      <c r="Z729" s="119"/>
      <c r="AA729" s="119"/>
      <c r="AB729" s="119"/>
      <c r="AC729" s="119"/>
      <c r="AD729" s="119"/>
      <c r="AE729" s="119"/>
      <c r="AF729" s="119"/>
      <c r="AG729" s="119"/>
      <c r="AH729" s="119"/>
      <c r="AI729" s="119"/>
      <c r="AJ729" s="119"/>
      <c r="AK729" s="119"/>
      <c r="AL729" s="119"/>
      <c r="AM729" s="119"/>
      <c r="AN729" s="119"/>
      <c r="AO729" s="119"/>
      <c r="AP729" s="119"/>
      <c r="AQ729" s="119"/>
      <c r="AR729" s="119"/>
      <c r="AS729" s="119"/>
      <c r="AT729" s="119"/>
      <c r="AU729" s="119"/>
      <c r="AV729" s="119"/>
      <c r="AW729" s="119"/>
      <c r="AX729" s="119"/>
      <c r="AY729" s="119"/>
      <c r="AZ729" s="119"/>
      <c r="BA729" s="119"/>
      <c r="BB729" s="119"/>
      <c r="BC729" s="119"/>
      <c r="BD729" s="119"/>
      <c r="BE729" s="119"/>
      <c r="BF729" s="119"/>
      <c r="BG729" s="119"/>
      <c r="BH729" s="119"/>
      <c r="BI729" s="119"/>
      <c r="BJ729" s="119"/>
      <c r="BK729" s="119"/>
      <c r="BL729" s="119"/>
      <c r="BM729" s="119"/>
      <c r="BN729" s="119"/>
      <c r="BO729" s="119"/>
    </row>
    <row r="730" spans="12:67" x14ac:dyDescent="0.2">
      <c r="L730" s="119"/>
      <c r="M730" s="119"/>
      <c r="N730" s="119"/>
      <c r="O730" s="119"/>
      <c r="P730" s="119"/>
      <c r="Q730" s="119"/>
      <c r="R730" s="119"/>
      <c r="S730" s="119"/>
      <c r="T730" s="119"/>
      <c r="U730" s="119"/>
      <c r="V730" s="119"/>
      <c r="W730" s="119"/>
      <c r="X730" s="119"/>
      <c r="Y730" s="119"/>
      <c r="Z730" s="119"/>
      <c r="AA730" s="119"/>
      <c r="AB730" s="119"/>
      <c r="AC730" s="119"/>
      <c r="AD730" s="119"/>
      <c r="AE730" s="119"/>
      <c r="AF730" s="119"/>
      <c r="AG730" s="119"/>
      <c r="AH730" s="119"/>
      <c r="AI730" s="119"/>
      <c r="AJ730" s="119"/>
      <c r="AK730" s="119"/>
      <c r="AL730" s="119"/>
      <c r="AM730" s="119"/>
      <c r="AN730" s="119"/>
      <c r="AO730" s="119"/>
      <c r="AP730" s="119"/>
      <c r="AQ730" s="119"/>
      <c r="AR730" s="119"/>
      <c r="AS730" s="119"/>
      <c r="AT730" s="119"/>
      <c r="AU730" s="119"/>
      <c r="AV730" s="119"/>
      <c r="AW730" s="119"/>
      <c r="AX730" s="119"/>
      <c r="AY730" s="119"/>
      <c r="AZ730" s="119"/>
      <c r="BA730" s="119"/>
      <c r="BB730" s="119"/>
      <c r="BC730" s="119"/>
      <c r="BD730" s="119"/>
      <c r="BE730" s="119"/>
      <c r="BF730" s="119"/>
      <c r="BG730" s="119"/>
      <c r="BH730" s="119"/>
      <c r="BI730" s="119"/>
      <c r="BJ730" s="119"/>
      <c r="BK730" s="119"/>
      <c r="BL730" s="119"/>
      <c r="BM730" s="119"/>
      <c r="BN730" s="119"/>
      <c r="BO730" s="119"/>
    </row>
    <row r="731" spans="12:67" x14ac:dyDescent="0.2">
      <c r="L731" s="119"/>
      <c r="M731" s="119"/>
      <c r="N731" s="119"/>
      <c r="O731" s="119"/>
      <c r="P731" s="119"/>
      <c r="Q731" s="119"/>
      <c r="R731" s="119"/>
      <c r="S731" s="119"/>
      <c r="T731" s="119"/>
      <c r="U731" s="119"/>
      <c r="V731" s="119"/>
      <c r="W731" s="119"/>
      <c r="X731" s="119"/>
      <c r="Y731" s="119"/>
      <c r="Z731" s="119"/>
      <c r="AA731" s="119"/>
      <c r="AB731" s="119"/>
      <c r="AC731" s="119"/>
      <c r="AD731" s="119"/>
      <c r="AE731" s="119"/>
      <c r="AF731" s="119"/>
      <c r="AG731" s="119"/>
      <c r="AH731" s="119"/>
      <c r="AI731" s="119"/>
      <c r="AJ731" s="119"/>
      <c r="AK731" s="119"/>
      <c r="AL731" s="119"/>
      <c r="AM731" s="119"/>
      <c r="AN731" s="119"/>
      <c r="AO731" s="119"/>
      <c r="AP731" s="119"/>
      <c r="AQ731" s="119"/>
      <c r="AR731" s="119"/>
      <c r="AS731" s="119"/>
      <c r="AT731" s="119"/>
      <c r="AU731" s="119"/>
      <c r="AV731" s="119"/>
      <c r="AW731" s="119"/>
      <c r="AX731" s="119"/>
      <c r="AY731" s="119"/>
      <c r="AZ731" s="119"/>
      <c r="BA731" s="119"/>
      <c r="BB731" s="119"/>
      <c r="BC731" s="119"/>
      <c r="BD731" s="119"/>
      <c r="BE731" s="119"/>
      <c r="BF731" s="119"/>
      <c r="BG731" s="119"/>
      <c r="BH731" s="119"/>
      <c r="BI731" s="119"/>
      <c r="BJ731" s="119"/>
      <c r="BK731" s="119"/>
      <c r="BL731" s="119"/>
      <c r="BM731" s="119"/>
      <c r="BN731" s="119"/>
      <c r="BO731" s="119"/>
    </row>
    <row r="732" spans="12:67" x14ac:dyDescent="0.2">
      <c r="L732" s="119"/>
      <c r="M732" s="119"/>
      <c r="N732" s="119"/>
      <c r="O732" s="119"/>
      <c r="P732" s="119"/>
      <c r="Q732" s="119"/>
      <c r="R732" s="119"/>
      <c r="S732" s="119"/>
      <c r="T732" s="119"/>
      <c r="U732" s="119"/>
      <c r="V732" s="119"/>
      <c r="W732" s="119"/>
      <c r="X732" s="119"/>
      <c r="Y732" s="119"/>
      <c r="Z732" s="119"/>
      <c r="AA732" s="119"/>
      <c r="AB732" s="119"/>
      <c r="AC732" s="119"/>
      <c r="AD732" s="119"/>
      <c r="AE732" s="119"/>
      <c r="AF732" s="119"/>
      <c r="AG732" s="119"/>
      <c r="AH732" s="119"/>
      <c r="AI732" s="119"/>
      <c r="AJ732" s="119"/>
      <c r="AK732" s="119"/>
      <c r="AL732" s="119"/>
      <c r="AM732" s="119"/>
      <c r="AN732" s="119"/>
      <c r="AO732" s="119"/>
      <c r="AP732" s="119"/>
      <c r="AQ732" s="119"/>
      <c r="AR732" s="119"/>
      <c r="AS732" s="119"/>
      <c r="AT732" s="119"/>
      <c r="AU732" s="119"/>
      <c r="AV732" s="119"/>
      <c r="AW732" s="119"/>
      <c r="AX732" s="119"/>
      <c r="AY732" s="119"/>
      <c r="AZ732" s="119"/>
      <c r="BA732" s="119"/>
      <c r="BB732" s="119"/>
      <c r="BC732" s="119"/>
      <c r="BD732" s="119"/>
      <c r="BE732" s="119"/>
      <c r="BF732" s="119"/>
      <c r="BG732" s="119"/>
      <c r="BH732" s="119"/>
      <c r="BI732" s="119"/>
      <c r="BJ732" s="119"/>
      <c r="BK732" s="119"/>
      <c r="BL732" s="119"/>
      <c r="BM732" s="119"/>
      <c r="BN732" s="119"/>
      <c r="BO732" s="119"/>
    </row>
    <row r="733" spans="12:67" x14ac:dyDescent="0.2">
      <c r="L733" s="119"/>
      <c r="M733" s="119"/>
      <c r="N733" s="119"/>
      <c r="O733" s="119"/>
      <c r="P733" s="119"/>
      <c r="Q733" s="119"/>
      <c r="R733" s="119"/>
      <c r="S733" s="119"/>
      <c r="T733" s="119"/>
      <c r="U733" s="119"/>
      <c r="V733" s="119"/>
      <c r="W733" s="119"/>
      <c r="X733" s="119"/>
      <c r="Y733" s="119"/>
      <c r="Z733" s="119"/>
      <c r="AA733" s="119"/>
      <c r="AB733" s="119"/>
      <c r="AC733" s="119"/>
      <c r="AD733" s="119"/>
      <c r="AE733" s="119"/>
      <c r="AF733" s="119"/>
      <c r="AG733" s="119"/>
      <c r="AH733" s="119"/>
      <c r="AI733" s="119"/>
      <c r="AJ733" s="119"/>
      <c r="AK733" s="119"/>
      <c r="AL733" s="119"/>
      <c r="AM733" s="119"/>
      <c r="AN733" s="119"/>
      <c r="AO733" s="119"/>
      <c r="AP733" s="119"/>
      <c r="AQ733" s="119"/>
      <c r="AR733" s="119"/>
      <c r="AS733" s="119"/>
      <c r="AT733" s="119"/>
      <c r="AU733" s="119"/>
      <c r="AV733" s="119"/>
      <c r="AW733" s="119"/>
      <c r="AX733" s="119"/>
      <c r="AY733" s="119"/>
      <c r="AZ733" s="119"/>
      <c r="BA733" s="119"/>
      <c r="BB733" s="119"/>
      <c r="BC733" s="119"/>
      <c r="BD733" s="119"/>
      <c r="BE733" s="119"/>
      <c r="BF733" s="119"/>
      <c r="BG733" s="119"/>
      <c r="BH733" s="119"/>
      <c r="BI733" s="119"/>
      <c r="BJ733" s="119"/>
      <c r="BK733" s="119"/>
      <c r="BL733" s="119"/>
      <c r="BM733" s="119"/>
      <c r="BN733" s="119"/>
      <c r="BO733" s="119"/>
    </row>
    <row r="734" spans="12:67" x14ac:dyDescent="0.2">
      <c r="L734" s="119"/>
      <c r="M734" s="119"/>
      <c r="N734" s="119"/>
      <c r="O734" s="119"/>
      <c r="P734" s="119"/>
      <c r="Q734" s="119"/>
      <c r="R734" s="119"/>
      <c r="S734" s="119"/>
      <c r="T734" s="119"/>
      <c r="U734" s="119"/>
      <c r="V734" s="119"/>
      <c r="W734" s="119"/>
      <c r="X734" s="119"/>
      <c r="Y734" s="119"/>
      <c r="Z734" s="119"/>
      <c r="AA734" s="119"/>
      <c r="AB734" s="119"/>
      <c r="AC734" s="119"/>
      <c r="AD734" s="119"/>
      <c r="AE734" s="119"/>
      <c r="AF734" s="119"/>
      <c r="AG734" s="119"/>
      <c r="AH734" s="119"/>
      <c r="AI734" s="119"/>
      <c r="AJ734" s="119"/>
      <c r="AK734" s="119"/>
      <c r="AL734" s="119"/>
      <c r="AM734" s="119"/>
      <c r="AN734" s="119"/>
      <c r="AO734" s="119"/>
      <c r="AP734" s="119"/>
      <c r="AQ734" s="119"/>
      <c r="AR734" s="119"/>
      <c r="AS734" s="119"/>
      <c r="AT734" s="119"/>
      <c r="AU734" s="119"/>
      <c r="AV734" s="119"/>
      <c r="AW734" s="119"/>
      <c r="AX734" s="119"/>
      <c r="AY734" s="119"/>
      <c r="AZ734" s="119"/>
      <c r="BA734" s="119"/>
      <c r="BB734" s="119"/>
      <c r="BC734" s="119"/>
      <c r="BD734" s="119"/>
      <c r="BE734" s="119"/>
      <c r="BF734" s="119"/>
      <c r="BG734" s="119"/>
      <c r="BH734" s="119"/>
      <c r="BI734" s="119"/>
      <c r="BJ734" s="119"/>
      <c r="BK734" s="119"/>
      <c r="BL734" s="119"/>
      <c r="BM734" s="119"/>
      <c r="BN734" s="119"/>
      <c r="BO734" s="119"/>
    </row>
    <row r="735" spans="12:67" x14ac:dyDescent="0.2">
      <c r="L735" s="119"/>
      <c r="M735" s="119"/>
      <c r="N735" s="119"/>
      <c r="O735" s="119"/>
      <c r="P735" s="119"/>
      <c r="Q735" s="119"/>
      <c r="R735" s="119"/>
      <c r="S735" s="119"/>
      <c r="T735" s="119"/>
      <c r="U735" s="119"/>
      <c r="V735" s="119"/>
      <c r="W735" s="119"/>
      <c r="X735" s="119"/>
      <c r="Y735" s="119"/>
      <c r="Z735" s="119"/>
      <c r="AA735" s="119"/>
      <c r="AB735" s="119"/>
      <c r="AC735" s="119"/>
      <c r="AD735" s="119"/>
      <c r="AE735" s="119"/>
      <c r="AF735" s="119"/>
      <c r="AG735" s="119"/>
      <c r="AH735" s="119"/>
      <c r="AI735" s="119"/>
      <c r="AJ735" s="119"/>
      <c r="AK735" s="119"/>
      <c r="AL735" s="119"/>
      <c r="AM735" s="119"/>
      <c r="AN735" s="119"/>
      <c r="AO735" s="119"/>
      <c r="AP735" s="119"/>
      <c r="AQ735" s="119"/>
      <c r="AR735" s="119"/>
      <c r="AS735" s="119"/>
      <c r="AT735" s="119"/>
      <c r="AU735" s="119"/>
      <c r="AV735" s="119"/>
      <c r="AW735" s="119"/>
      <c r="AX735" s="119"/>
      <c r="AY735" s="119"/>
      <c r="AZ735" s="119"/>
      <c r="BA735" s="119"/>
      <c r="BB735" s="119"/>
      <c r="BC735" s="119"/>
      <c r="BD735" s="119"/>
      <c r="BE735" s="119"/>
      <c r="BF735" s="119"/>
      <c r="BG735" s="119"/>
      <c r="BH735" s="119"/>
      <c r="BI735" s="119"/>
      <c r="BJ735" s="119"/>
      <c r="BK735" s="119"/>
      <c r="BL735" s="119"/>
      <c r="BM735" s="119"/>
      <c r="BN735" s="119"/>
      <c r="BO735" s="119"/>
    </row>
    <row r="736" spans="12:67" x14ac:dyDescent="0.2">
      <c r="L736" s="119"/>
      <c r="M736" s="119"/>
      <c r="N736" s="119"/>
      <c r="O736" s="119"/>
      <c r="P736" s="119"/>
      <c r="Q736" s="119"/>
      <c r="R736" s="119"/>
      <c r="S736" s="119"/>
      <c r="T736" s="119"/>
      <c r="U736" s="119"/>
      <c r="V736" s="119"/>
      <c r="W736" s="119"/>
      <c r="X736" s="119"/>
      <c r="Y736" s="119"/>
      <c r="Z736" s="119"/>
      <c r="AA736" s="119"/>
      <c r="AB736" s="119"/>
      <c r="AC736" s="119"/>
      <c r="AD736" s="119"/>
      <c r="AE736" s="119"/>
      <c r="AF736" s="119"/>
      <c r="AG736" s="119"/>
      <c r="AH736" s="119"/>
      <c r="AI736" s="119"/>
      <c r="AJ736" s="119"/>
      <c r="AK736" s="119"/>
      <c r="AL736" s="119"/>
      <c r="AM736" s="119"/>
      <c r="AN736" s="119"/>
      <c r="AO736" s="119"/>
      <c r="AP736" s="119"/>
      <c r="AQ736" s="119"/>
      <c r="AR736" s="119"/>
      <c r="AS736" s="119"/>
      <c r="AT736" s="119"/>
      <c r="AU736" s="119"/>
      <c r="AV736" s="119"/>
      <c r="AW736" s="119"/>
      <c r="AX736" s="119"/>
      <c r="AY736" s="119"/>
      <c r="AZ736" s="119"/>
      <c r="BA736" s="119"/>
      <c r="BB736" s="119"/>
      <c r="BC736" s="119"/>
      <c r="BD736" s="119"/>
      <c r="BE736" s="119"/>
      <c r="BF736" s="119"/>
      <c r="BG736" s="119"/>
      <c r="BH736" s="119"/>
      <c r="BI736" s="119"/>
      <c r="BJ736" s="119"/>
      <c r="BK736" s="119"/>
      <c r="BL736" s="119"/>
      <c r="BM736" s="119"/>
      <c r="BN736" s="119"/>
      <c r="BO736" s="119"/>
    </row>
    <row r="737" spans="12:67" x14ac:dyDescent="0.2">
      <c r="L737" s="119"/>
      <c r="M737" s="119"/>
      <c r="N737" s="119"/>
      <c r="O737" s="119"/>
      <c r="P737" s="119"/>
      <c r="Q737" s="119"/>
      <c r="R737" s="119"/>
      <c r="S737" s="119"/>
      <c r="T737" s="119"/>
      <c r="U737" s="119"/>
      <c r="V737" s="119"/>
      <c r="W737" s="119"/>
      <c r="X737" s="119"/>
      <c r="Y737" s="119"/>
      <c r="Z737" s="119"/>
      <c r="AA737" s="119"/>
      <c r="AB737" s="119"/>
      <c r="AC737" s="119"/>
      <c r="AD737" s="119"/>
      <c r="AE737" s="119"/>
      <c r="AF737" s="119"/>
      <c r="AG737" s="119"/>
      <c r="AH737" s="119"/>
      <c r="AI737" s="119"/>
      <c r="AJ737" s="119"/>
      <c r="AK737" s="119"/>
      <c r="AL737" s="119"/>
      <c r="AM737" s="119"/>
      <c r="AN737" s="119"/>
      <c r="AO737" s="119"/>
      <c r="AP737" s="119"/>
      <c r="AQ737" s="119"/>
      <c r="AR737" s="119"/>
      <c r="AS737" s="119"/>
      <c r="AT737" s="119"/>
      <c r="AU737" s="119"/>
      <c r="AV737" s="119"/>
      <c r="AW737" s="119"/>
      <c r="AX737" s="119"/>
      <c r="AY737" s="119"/>
      <c r="AZ737" s="119"/>
      <c r="BA737" s="119"/>
      <c r="BB737" s="119"/>
      <c r="BC737" s="119"/>
      <c r="BD737" s="119"/>
      <c r="BE737" s="119"/>
      <c r="BF737" s="119"/>
      <c r="BG737" s="119"/>
      <c r="BH737" s="119"/>
      <c r="BI737" s="119"/>
      <c r="BJ737" s="119"/>
      <c r="BK737" s="119"/>
      <c r="BL737" s="119"/>
      <c r="BM737" s="119"/>
      <c r="BN737" s="119"/>
      <c r="BO737" s="119"/>
    </row>
    <row r="738" spans="12:67" x14ac:dyDescent="0.2">
      <c r="L738" s="119"/>
      <c r="M738" s="119"/>
      <c r="N738" s="119"/>
      <c r="O738" s="119"/>
      <c r="P738" s="119"/>
      <c r="Q738" s="119"/>
      <c r="R738" s="119"/>
      <c r="S738" s="119"/>
      <c r="T738" s="119"/>
      <c r="U738" s="119"/>
      <c r="V738" s="119"/>
      <c r="W738" s="119"/>
      <c r="X738" s="119"/>
      <c r="Y738" s="119"/>
      <c r="Z738" s="119"/>
      <c r="AA738" s="119"/>
      <c r="AB738" s="119"/>
      <c r="AC738" s="119"/>
      <c r="AD738" s="119"/>
      <c r="AE738" s="119"/>
      <c r="AF738" s="119"/>
      <c r="AG738" s="119"/>
      <c r="AH738" s="119"/>
      <c r="AI738" s="119"/>
      <c r="AJ738" s="119"/>
      <c r="AK738" s="119"/>
      <c r="AL738" s="119"/>
      <c r="AM738" s="119"/>
      <c r="AN738" s="119"/>
      <c r="AO738" s="119"/>
      <c r="AP738" s="119"/>
      <c r="AQ738" s="119"/>
      <c r="AR738" s="119"/>
      <c r="AS738" s="119"/>
      <c r="AT738" s="119"/>
      <c r="AU738" s="119"/>
      <c r="AV738" s="119"/>
      <c r="AW738" s="119"/>
      <c r="AX738" s="119"/>
      <c r="AY738" s="119"/>
      <c r="AZ738" s="119"/>
      <c r="BA738" s="119"/>
      <c r="BB738" s="119"/>
      <c r="BC738" s="119"/>
      <c r="BD738" s="119"/>
      <c r="BE738" s="119"/>
      <c r="BF738" s="119"/>
      <c r="BG738" s="119"/>
      <c r="BH738" s="119"/>
      <c r="BI738" s="119"/>
      <c r="BJ738" s="119"/>
      <c r="BK738" s="119"/>
      <c r="BL738" s="119"/>
      <c r="BM738" s="119"/>
      <c r="BN738" s="119"/>
      <c r="BO738" s="119"/>
    </row>
    <row r="739" spans="12:67" x14ac:dyDescent="0.2">
      <c r="L739" s="119"/>
      <c r="M739" s="119"/>
      <c r="N739" s="119"/>
      <c r="O739" s="119"/>
      <c r="P739" s="119"/>
      <c r="Q739" s="119"/>
      <c r="R739" s="119"/>
      <c r="S739" s="119"/>
      <c r="T739" s="119"/>
      <c r="U739" s="119"/>
      <c r="V739" s="119"/>
      <c r="W739" s="119"/>
      <c r="X739" s="119"/>
      <c r="Y739" s="119"/>
      <c r="Z739" s="119"/>
      <c r="AA739" s="119"/>
      <c r="AB739" s="119"/>
      <c r="AC739" s="119"/>
      <c r="AD739" s="119"/>
      <c r="AE739" s="119"/>
      <c r="AF739" s="119"/>
      <c r="AG739" s="119"/>
      <c r="AH739" s="119"/>
      <c r="AI739" s="119"/>
      <c r="AJ739" s="119"/>
      <c r="AK739" s="119"/>
      <c r="AL739" s="119"/>
      <c r="AM739" s="119"/>
      <c r="AN739" s="119"/>
      <c r="AO739" s="119"/>
      <c r="AP739" s="119"/>
      <c r="AQ739" s="119"/>
      <c r="AR739" s="119"/>
      <c r="AS739" s="119"/>
      <c r="AT739" s="119"/>
      <c r="AU739" s="119"/>
      <c r="AV739" s="119"/>
      <c r="AW739" s="119"/>
      <c r="AX739" s="119"/>
      <c r="AY739" s="119"/>
      <c r="AZ739" s="119"/>
      <c r="BA739" s="119"/>
      <c r="BB739" s="119"/>
      <c r="BC739" s="119"/>
      <c r="BD739" s="119"/>
      <c r="BE739" s="119"/>
      <c r="BF739" s="119"/>
      <c r="BG739" s="119"/>
      <c r="BH739" s="119"/>
      <c r="BI739" s="119"/>
      <c r="BJ739" s="119"/>
      <c r="BK739" s="119"/>
      <c r="BL739" s="119"/>
      <c r="BM739" s="119"/>
      <c r="BN739" s="119"/>
      <c r="BO739" s="119"/>
    </row>
    <row r="740" spans="12:67" x14ac:dyDescent="0.2">
      <c r="L740" s="119"/>
      <c r="M740" s="119"/>
      <c r="N740" s="119"/>
      <c r="O740" s="119"/>
      <c r="P740" s="119"/>
      <c r="Q740" s="119"/>
      <c r="R740" s="119"/>
      <c r="S740" s="119"/>
      <c r="T740" s="119"/>
      <c r="U740" s="119"/>
      <c r="V740" s="119"/>
      <c r="W740" s="119"/>
      <c r="X740" s="119"/>
      <c r="Y740" s="119"/>
      <c r="Z740" s="119"/>
      <c r="AA740" s="119"/>
      <c r="AB740" s="119"/>
      <c r="AC740" s="119"/>
      <c r="AD740" s="119"/>
      <c r="AE740" s="119"/>
      <c r="AF740" s="119"/>
      <c r="AG740" s="119"/>
      <c r="AH740" s="119"/>
      <c r="AI740" s="119"/>
      <c r="AJ740" s="119"/>
      <c r="AK740" s="119"/>
      <c r="AL740" s="119"/>
      <c r="AM740" s="119"/>
      <c r="AN740" s="119"/>
      <c r="AO740" s="119"/>
      <c r="AP740" s="119"/>
      <c r="AQ740" s="119"/>
      <c r="AR740" s="119"/>
      <c r="AS740" s="119"/>
      <c r="AT740" s="119"/>
      <c r="AU740" s="119"/>
      <c r="AV740" s="119"/>
      <c r="AW740" s="119"/>
      <c r="AX740" s="119"/>
      <c r="AY740" s="119"/>
      <c r="AZ740" s="119"/>
      <c r="BA740" s="119"/>
      <c r="BB740" s="119"/>
      <c r="BC740" s="119"/>
      <c r="BD740" s="119"/>
      <c r="BE740" s="119"/>
      <c r="BF740" s="119"/>
      <c r="BG740" s="119"/>
      <c r="BH740" s="119"/>
      <c r="BI740" s="119"/>
      <c r="BJ740" s="119"/>
      <c r="BK740" s="119"/>
      <c r="BL740" s="119"/>
      <c r="BM740" s="119"/>
      <c r="BN740" s="119"/>
      <c r="BO740" s="119"/>
    </row>
    <row r="741" spans="12:67" x14ac:dyDescent="0.2">
      <c r="L741" s="119"/>
      <c r="M741" s="119"/>
      <c r="N741" s="119"/>
      <c r="O741" s="119"/>
      <c r="P741" s="119"/>
      <c r="Q741" s="119"/>
      <c r="R741" s="119"/>
      <c r="S741" s="119"/>
      <c r="T741" s="119"/>
      <c r="U741" s="119"/>
      <c r="V741" s="119"/>
      <c r="W741" s="119"/>
      <c r="X741" s="119"/>
      <c r="Y741" s="119"/>
      <c r="Z741" s="119"/>
      <c r="AA741" s="119"/>
      <c r="AB741" s="119"/>
      <c r="AC741" s="119"/>
      <c r="AD741" s="119"/>
      <c r="AE741" s="119"/>
      <c r="AF741" s="119"/>
      <c r="AG741" s="119"/>
      <c r="AH741" s="119"/>
      <c r="AI741" s="119"/>
      <c r="AJ741" s="119"/>
      <c r="AK741" s="119"/>
      <c r="AL741" s="119"/>
      <c r="AM741" s="119"/>
      <c r="AN741" s="119"/>
      <c r="AO741" s="119"/>
      <c r="AP741" s="119"/>
      <c r="AQ741" s="119"/>
      <c r="AR741" s="119"/>
      <c r="AS741" s="119"/>
      <c r="AT741" s="119"/>
      <c r="AU741" s="119"/>
      <c r="AV741" s="119"/>
      <c r="AW741" s="119"/>
      <c r="AX741" s="119"/>
      <c r="AY741" s="119"/>
      <c r="AZ741" s="119"/>
      <c r="BA741" s="119"/>
      <c r="BB741" s="119"/>
      <c r="BC741" s="119"/>
      <c r="BD741" s="119"/>
      <c r="BE741" s="119"/>
      <c r="BF741" s="119"/>
      <c r="BG741" s="119"/>
      <c r="BH741" s="119"/>
      <c r="BI741" s="119"/>
      <c r="BJ741" s="119"/>
      <c r="BK741" s="119"/>
      <c r="BL741" s="119"/>
      <c r="BM741" s="119"/>
      <c r="BN741" s="119"/>
      <c r="BO741" s="119"/>
    </row>
    <row r="742" spans="12:67" x14ac:dyDescent="0.2">
      <c r="L742" s="119"/>
      <c r="M742" s="119"/>
      <c r="N742" s="119"/>
      <c r="O742" s="119"/>
      <c r="P742" s="119"/>
      <c r="Q742" s="119"/>
      <c r="R742" s="119"/>
      <c r="S742" s="119"/>
      <c r="T742" s="119"/>
      <c r="U742" s="119"/>
      <c r="V742" s="119"/>
      <c r="W742" s="119"/>
      <c r="X742" s="119"/>
      <c r="Y742" s="119"/>
      <c r="Z742" s="119"/>
      <c r="AA742" s="119"/>
      <c r="AB742" s="119"/>
      <c r="AC742" s="119"/>
      <c r="AD742" s="119"/>
      <c r="AE742" s="119"/>
      <c r="AF742" s="119"/>
      <c r="AG742" s="119"/>
      <c r="AH742" s="119"/>
      <c r="AI742" s="119"/>
      <c r="AJ742" s="119"/>
      <c r="AK742" s="119"/>
      <c r="AL742" s="119"/>
      <c r="AM742" s="119"/>
      <c r="AN742" s="119"/>
      <c r="AO742" s="119"/>
      <c r="AP742" s="119"/>
      <c r="AQ742" s="119"/>
      <c r="AR742" s="119"/>
      <c r="AS742" s="119"/>
      <c r="AT742" s="119"/>
      <c r="AU742" s="119"/>
      <c r="AV742" s="119"/>
      <c r="AW742" s="119"/>
      <c r="AX742" s="119"/>
      <c r="AY742" s="119"/>
      <c r="AZ742" s="119"/>
      <c r="BA742" s="119"/>
      <c r="BB742" s="119"/>
      <c r="BC742" s="119"/>
      <c r="BD742" s="119"/>
      <c r="BE742" s="119"/>
      <c r="BF742" s="119"/>
      <c r="BG742" s="119"/>
      <c r="BH742" s="119"/>
      <c r="BI742" s="119"/>
      <c r="BJ742" s="119"/>
      <c r="BK742" s="119"/>
      <c r="BL742" s="119"/>
      <c r="BM742" s="119"/>
      <c r="BN742" s="119"/>
      <c r="BO742" s="119"/>
    </row>
    <row r="743" spans="12:67" x14ac:dyDescent="0.2">
      <c r="L743" s="119"/>
      <c r="M743" s="119"/>
      <c r="N743" s="119"/>
      <c r="O743" s="119"/>
      <c r="P743" s="119"/>
      <c r="Q743" s="119"/>
      <c r="R743" s="119"/>
      <c r="S743" s="119"/>
      <c r="T743" s="119"/>
      <c r="U743" s="119"/>
      <c r="V743" s="119"/>
      <c r="W743" s="119"/>
      <c r="X743" s="119"/>
      <c r="Y743" s="119"/>
      <c r="Z743" s="119"/>
      <c r="AA743" s="119"/>
      <c r="AB743" s="119"/>
      <c r="AC743" s="119"/>
      <c r="AD743" s="119"/>
      <c r="AE743" s="119"/>
      <c r="AF743" s="119"/>
      <c r="AG743" s="119"/>
      <c r="AH743" s="119"/>
      <c r="AI743" s="119"/>
      <c r="AJ743" s="119"/>
      <c r="AK743" s="119"/>
      <c r="AL743" s="119"/>
      <c r="AM743" s="119"/>
      <c r="AN743" s="119"/>
      <c r="AO743" s="119"/>
      <c r="AP743" s="119"/>
      <c r="AQ743" s="119"/>
      <c r="AR743" s="119"/>
      <c r="AS743" s="119"/>
      <c r="AT743" s="119"/>
      <c r="AU743" s="119"/>
      <c r="AV743" s="119"/>
      <c r="AW743" s="119"/>
      <c r="AX743" s="119"/>
      <c r="AY743" s="119"/>
      <c r="AZ743" s="119"/>
      <c r="BA743" s="119"/>
      <c r="BB743" s="119"/>
      <c r="BC743" s="119"/>
      <c r="BD743" s="119"/>
      <c r="BE743" s="119"/>
      <c r="BF743" s="119"/>
      <c r="BG743" s="119"/>
      <c r="BH743" s="119"/>
      <c r="BI743" s="119"/>
      <c r="BJ743" s="119"/>
      <c r="BK743" s="119"/>
      <c r="BL743" s="119"/>
      <c r="BM743" s="119"/>
      <c r="BN743" s="119"/>
      <c r="BO743" s="119"/>
    </row>
    <row r="744" spans="12:67" x14ac:dyDescent="0.2">
      <c r="L744" s="119"/>
      <c r="M744" s="119"/>
      <c r="N744" s="119"/>
      <c r="O744" s="119"/>
      <c r="P744" s="119"/>
      <c r="Q744" s="119"/>
      <c r="R744" s="119"/>
      <c r="S744" s="119"/>
      <c r="T744" s="119"/>
      <c r="U744" s="119"/>
      <c r="V744" s="119"/>
      <c r="W744" s="119"/>
      <c r="X744" s="119"/>
      <c r="Y744" s="119"/>
      <c r="Z744" s="119"/>
      <c r="AA744" s="119"/>
      <c r="AB744" s="119"/>
      <c r="AC744" s="119"/>
      <c r="AD744" s="119"/>
      <c r="AE744" s="119"/>
      <c r="AF744" s="119"/>
      <c r="AG744" s="119"/>
      <c r="AH744" s="119"/>
      <c r="AI744" s="119"/>
      <c r="AJ744" s="119"/>
      <c r="AK744" s="119"/>
      <c r="AL744" s="119"/>
      <c r="AM744" s="119"/>
      <c r="AN744" s="119"/>
      <c r="AO744" s="119"/>
      <c r="AP744" s="119"/>
      <c r="AQ744" s="119"/>
      <c r="AR744" s="119"/>
      <c r="AS744" s="119"/>
      <c r="AT744" s="119"/>
      <c r="AU744" s="119"/>
      <c r="AV744" s="119"/>
      <c r="AW744" s="119"/>
      <c r="AX744" s="119"/>
      <c r="AY744" s="119"/>
      <c r="AZ744" s="119"/>
      <c r="BA744" s="119"/>
      <c r="BB744" s="119"/>
      <c r="BC744" s="119"/>
      <c r="BD744" s="119"/>
      <c r="BE744" s="119"/>
      <c r="BF744" s="119"/>
      <c r="BG744" s="119"/>
      <c r="BH744" s="119"/>
      <c r="BI744" s="119"/>
      <c r="BJ744" s="119"/>
      <c r="BK744" s="119"/>
      <c r="BL744" s="119"/>
      <c r="BM744" s="119"/>
      <c r="BN744" s="119"/>
      <c r="BO744" s="119"/>
    </row>
    <row r="745" spans="12:67" x14ac:dyDescent="0.2">
      <c r="L745" s="119"/>
      <c r="M745" s="119"/>
      <c r="N745" s="119"/>
      <c r="O745" s="119"/>
      <c r="P745" s="119"/>
      <c r="Q745" s="119"/>
      <c r="R745" s="119"/>
      <c r="S745" s="119"/>
      <c r="T745" s="119"/>
      <c r="U745" s="119"/>
      <c r="V745" s="119"/>
      <c r="W745" s="119"/>
      <c r="X745" s="119"/>
      <c r="Y745" s="119"/>
      <c r="Z745" s="119"/>
      <c r="AA745" s="119"/>
      <c r="AB745" s="119"/>
      <c r="AC745" s="119"/>
      <c r="AD745" s="119"/>
      <c r="AE745" s="119"/>
      <c r="AF745" s="119"/>
      <c r="AG745" s="119"/>
      <c r="AH745" s="119"/>
      <c r="AI745" s="119"/>
      <c r="AJ745" s="119"/>
      <c r="AK745" s="119"/>
      <c r="AL745" s="119"/>
      <c r="AM745" s="119"/>
      <c r="AN745" s="119"/>
      <c r="AO745" s="119"/>
      <c r="AP745" s="119"/>
      <c r="AQ745" s="119"/>
      <c r="AR745" s="119"/>
      <c r="AS745" s="119"/>
      <c r="AT745" s="119"/>
      <c r="AU745" s="119"/>
      <c r="AV745" s="119"/>
      <c r="AW745" s="119"/>
      <c r="AX745" s="119"/>
      <c r="AY745" s="119"/>
      <c r="AZ745" s="119"/>
      <c r="BA745" s="119"/>
      <c r="BB745" s="119"/>
      <c r="BC745" s="119"/>
      <c r="BD745" s="119"/>
      <c r="BE745" s="119"/>
      <c r="BF745" s="119"/>
      <c r="BG745" s="119"/>
      <c r="BH745" s="119"/>
      <c r="BI745" s="119"/>
      <c r="BJ745" s="119"/>
      <c r="BK745" s="119"/>
      <c r="BL745" s="119"/>
      <c r="BM745" s="119"/>
      <c r="BN745" s="119"/>
      <c r="BO745" s="119"/>
    </row>
    <row r="746" spans="12:67" x14ac:dyDescent="0.2">
      <c r="L746" s="119"/>
      <c r="M746" s="119"/>
      <c r="N746" s="119"/>
      <c r="O746" s="119"/>
      <c r="P746" s="119"/>
      <c r="Q746" s="119"/>
      <c r="R746" s="119"/>
      <c r="S746" s="119"/>
      <c r="T746" s="119"/>
      <c r="U746" s="119"/>
      <c r="V746" s="119"/>
      <c r="W746" s="119"/>
      <c r="X746" s="119"/>
      <c r="Y746" s="119"/>
      <c r="Z746" s="119"/>
      <c r="AA746" s="119"/>
      <c r="AB746" s="119"/>
      <c r="AC746" s="119"/>
      <c r="AD746" s="119"/>
      <c r="AE746" s="119"/>
      <c r="AF746" s="119"/>
      <c r="AG746" s="119"/>
      <c r="AH746" s="119"/>
      <c r="AI746" s="119"/>
      <c r="AJ746" s="119"/>
      <c r="AK746" s="119"/>
      <c r="AL746" s="119"/>
      <c r="AM746" s="119"/>
      <c r="AN746" s="119"/>
      <c r="AO746" s="119"/>
      <c r="AP746" s="119"/>
      <c r="AQ746" s="119"/>
      <c r="AR746" s="119"/>
      <c r="AS746" s="119"/>
      <c r="AT746" s="119"/>
      <c r="AU746" s="119"/>
      <c r="AV746" s="119"/>
      <c r="AW746" s="119"/>
      <c r="AX746" s="119"/>
      <c r="AY746" s="119"/>
      <c r="AZ746" s="119"/>
      <c r="BA746" s="119"/>
      <c r="BB746" s="119"/>
      <c r="BC746" s="119"/>
      <c r="BD746" s="119"/>
      <c r="BE746" s="119"/>
      <c r="BF746" s="119"/>
      <c r="BG746" s="119"/>
      <c r="BH746" s="119"/>
      <c r="BI746" s="119"/>
      <c r="BJ746" s="119"/>
      <c r="BK746" s="119"/>
      <c r="BL746" s="119"/>
      <c r="BM746" s="119"/>
      <c r="BN746" s="119"/>
      <c r="BO746" s="119"/>
    </row>
    <row r="747" spans="12:67" x14ac:dyDescent="0.2">
      <c r="L747" s="119"/>
      <c r="M747" s="119"/>
      <c r="N747" s="119"/>
      <c r="O747" s="119"/>
      <c r="P747" s="119"/>
      <c r="Q747" s="119"/>
      <c r="R747" s="119"/>
      <c r="S747" s="119"/>
      <c r="T747" s="119"/>
      <c r="U747" s="119"/>
      <c r="V747" s="119"/>
      <c r="W747" s="119"/>
      <c r="X747" s="119"/>
      <c r="Y747" s="119"/>
      <c r="Z747" s="119"/>
      <c r="AA747" s="119"/>
      <c r="AB747" s="119"/>
      <c r="AC747" s="119"/>
      <c r="AD747" s="119"/>
      <c r="AE747" s="119"/>
      <c r="AF747" s="119"/>
      <c r="AG747" s="119"/>
      <c r="AH747" s="119"/>
      <c r="AI747" s="119"/>
      <c r="AJ747" s="119"/>
      <c r="AK747" s="119"/>
      <c r="AL747" s="119"/>
      <c r="AM747" s="119"/>
      <c r="AN747" s="119"/>
      <c r="AO747" s="119"/>
      <c r="AP747" s="119"/>
      <c r="AQ747" s="119"/>
      <c r="AR747" s="119"/>
      <c r="AS747" s="119"/>
      <c r="AT747" s="119"/>
      <c r="AU747" s="119"/>
      <c r="AV747" s="119"/>
      <c r="AW747" s="119"/>
      <c r="AX747" s="119"/>
      <c r="AY747" s="119"/>
      <c r="AZ747" s="119"/>
      <c r="BA747" s="119"/>
      <c r="BB747" s="119"/>
      <c r="BC747" s="119"/>
      <c r="BD747" s="119"/>
      <c r="BE747" s="119"/>
      <c r="BF747" s="119"/>
      <c r="BG747" s="119"/>
      <c r="BH747" s="119"/>
      <c r="BI747" s="119"/>
      <c r="BJ747" s="119"/>
      <c r="BK747" s="119"/>
      <c r="BL747" s="119"/>
      <c r="BM747" s="119"/>
      <c r="BN747" s="119"/>
      <c r="BO747" s="119"/>
    </row>
    <row r="748" spans="12:67" x14ac:dyDescent="0.2">
      <c r="L748" s="119"/>
      <c r="M748" s="119"/>
      <c r="N748" s="119"/>
      <c r="O748" s="119"/>
      <c r="P748" s="119"/>
      <c r="Q748" s="119"/>
      <c r="R748" s="119"/>
      <c r="S748" s="119"/>
      <c r="T748" s="119"/>
      <c r="U748" s="119"/>
      <c r="V748" s="119"/>
      <c r="W748" s="119"/>
      <c r="X748" s="119"/>
      <c r="Y748" s="119"/>
      <c r="Z748" s="119"/>
      <c r="AA748" s="119"/>
      <c r="AB748" s="119"/>
      <c r="AC748" s="119"/>
      <c r="AD748" s="119"/>
      <c r="AE748" s="119"/>
      <c r="AF748" s="119"/>
      <c r="AG748" s="119"/>
      <c r="AH748" s="119"/>
      <c r="AI748" s="119"/>
      <c r="AJ748" s="119"/>
      <c r="AK748" s="119"/>
      <c r="AL748" s="119"/>
      <c r="AM748" s="119"/>
      <c r="AN748" s="119"/>
      <c r="AO748" s="119"/>
      <c r="AP748" s="119"/>
      <c r="AQ748" s="119"/>
      <c r="AR748" s="119"/>
      <c r="AS748" s="119"/>
      <c r="AT748" s="119"/>
      <c r="AU748" s="119"/>
      <c r="AV748" s="119"/>
      <c r="AW748" s="119"/>
      <c r="AX748" s="119"/>
      <c r="AY748" s="119"/>
      <c r="AZ748" s="119"/>
      <c r="BA748" s="119"/>
      <c r="BB748" s="119"/>
      <c r="BC748" s="119"/>
      <c r="BD748" s="119"/>
      <c r="BE748" s="119"/>
      <c r="BF748" s="119"/>
      <c r="BG748" s="119"/>
      <c r="BH748" s="119"/>
      <c r="BI748" s="119"/>
      <c r="BJ748" s="119"/>
      <c r="BK748" s="119"/>
      <c r="BL748" s="119"/>
      <c r="BM748" s="119"/>
      <c r="BN748" s="119"/>
      <c r="BO748" s="119"/>
    </row>
    <row r="749" spans="12:67" x14ac:dyDescent="0.2">
      <c r="L749" s="119"/>
      <c r="M749" s="119"/>
      <c r="N749" s="119"/>
      <c r="O749" s="119"/>
      <c r="P749" s="119"/>
      <c r="Q749" s="119"/>
      <c r="R749" s="119"/>
      <c r="S749" s="119"/>
      <c r="T749" s="119"/>
      <c r="U749" s="119"/>
      <c r="V749" s="119"/>
      <c r="W749" s="119"/>
      <c r="X749" s="119"/>
      <c r="Y749" s="119"/>
      <c r="Z749" s="119"/>
      <c r="AA749" s="119"/>
      <c r="AB749" s="119"/>
      <c r="AC749" s="119"/>
      <c r="AD749" s="119"/>
      <c r="AE749" s="119"/>
      <c r="AF749" s="119"/>
      <c r="AG749" s="119"/>
      <c r="AH749" s="119"/>
      <c r="AI749" s="119"/>
      <c r="AJ749" s="119"/>
      <c r="AK749" s="119"/>
      <c r="AL749" s="119"/>
      <c r="AM749" s="119"/>
      <c r="AN749" s="119"/>
      <c r="AO749" s="119"/>
      <c r="AP749" s="119"/>
      <c r="AQ749" s="119"/>
      <c r="AR749" s="119"/>
      <c r="AS749" s="119"/>
      <c r="AT749" s="119"/>
      <c r="AU749" s="119"/>
      <c r="AV749" s="119"/>
      <c r="AW749" s="119"/>
      <c r="AX749" s="119"/>
      <c r="AY749" s="119"/>
      <c r="AZ749" s="119"/>
      <c r="BA749" s="119"/>
      <c r="BB749" s="119"/>
      <c r="BC749" s="119"/>
      <c r="BD749" s="119"/>
      <c r="BE749" s="119"/>
      <c r="BF749" s="119"/>
      <c r="BG749" s="119"/>
      <c r="BH749" s="119"/>
      <c r="BI749" s="119"/>
      <c r="BJ749" s="119"/>
      <c r="BK749" s="119"/>
      <c r="BL749" s="119"/>
      <c r="BM749" s="119"/>
      <c r="BN749" s="119"/>
      <c r="BO749" s="119"/>
    </row>
    <row r="750" spans="12:67" x14ac:dyDescent="0.2">
      <c r="L750" s="119"/>
      <c r="M750" s="119"/>
      <c r="N750" s="119"/>
      <c r="O750" s="119"/>
      <c r="P750" s="119"/>
      <c r="Q750" s="119"/>
      <c r="R750" s="119"/>
      <c r="S750" s="119"/>
      <c r="T750" s="119"/>
      <c r="U750" s="119"/>
      <c r="V750" s="119"/>
      <c r="W750" s="119"/>
      <c r="X750" s="119"/>
      <c r="Y750" s="119"/>
      <c r="Z750" s="119"/>
      <c r="AA750" s="119"/>
      <c r="AB750" s="119"/>
      <c r="AC750" s="119"/>
      <c r="AD750" s="119"/>
      <c r="AE750" s="119"/>
      <c r="AF750" s="119"/>
      <c r="AG750" s="119"/>
      <c r="AH750" s="119"/>
      <c r="AI750" s="119"/>
      <c r="AJ750" s="119"/>
      <c r="AK750" s="119"/>
      <c r="AL750" s="119"/>
      <c r="AM750" s="119"/>
      <c r="AN750" s="119"/>
      <c r="AO750" s="119"/>
      <c r="AP750" s="119"/>
      <c r="AQ750" s="119"/>
      <c r="AR750" s="119"/>
      <c r="AS750" s="119"/>
      <c r="AT750" s="119"/>
      <c r="AU750" s="119"/>
      <c r="AV750" s="119"/>
      <c r="AW750" s="119"/>
      <c r="AX750" s="119"/>
      <c r="AY750" s="119"/>
      <c r="AZ750" s="119"/>
      <c r="BA750" s="119"/>
      <c r="BB750" s="119"/>
      <c r="BC750" s="119"/>
      <c r="BD750" s="119"/>
      <c r="BE750" s="119"/>
      <c r="BF750" s="119"/>
      <c r="BG750" s="119"/>
      <c r="BH750" s="119"/>
      <c r="BI750" s="119"/>
      <c r="BJ750" s="119"/>
      <c r="BK750" s="119"/>
      <c r="BL750" s="119"/>
      <c r="BM750" s="119"/>
      <c r="BN750" s="119"/>
      <c r="BO750" s="119"/>
    </row>
    <row r="751" spans="12:67" x14ac:dyDescent="0.2">
      <c r="L751" s="119"/>
      <c r="M751" s="119"/>
      <c r="N751" s="119"/>
      <c r="O751" s="119"/>
      <c r="P751" s="119"/>
      <c r="Q751" s="119"/>
      <c r="R751" s="119"/>
      <c r="S751" s="119"/>
      <c r="T751" s="119"/>
      <c r="U751" s="119"/>
      <c r="V751" s="119"/>
      <c r="W751" s="119"/>
      <c r="X751" s="119"/>
      <c r="Y751" s="119"/>
      <c r="Z751" s="119"/>
      <c r="AA751" s="119"/>
      <c r="AB751" s="119"/>
      <c r="AC751" s="119"/>
      <c r="AD751" s="119"/>
      <c r="AE751" s="119"/>
      <c r="AF751" s="119"/>
      <c r="AG751" s="119"/>
      <c r="AH751" s="119"/>
      <c r="AI751" s="119"/>
      <c r="AJ751" s="119"/>
      <c r="AK751" s="119"/>
      <c r="AL751" s="119"/>
      <c r="AM751" s="119"/>
      <c r="AN751" s="119"/>
      <c r="AO751" s="119"/>
      <c r="AP751" s="119"/>
      <c r="AQ751" s="119"/>
      <c r="AR751" s="119"/>
      <c r="AS751" s="119"/>
      <c r="AT751" s="119"/>
      <c r="AU751" s="119"/>
      <c r="AV751" s="119"/>
      <c r="AW751" s="119"/>
      <c r="AX751" s="119"/>
      <c r="AY751" s="119"/>
      <c r="AZ751" s="119"/>
      <c r="BA751" s="119"/>
      <c r="BB751" s="119"/>
      <c r="BC751" s="119"/>
      <c r="BD751" s="119"/>
      <c r="BE751" s="119"/>
      <c r="BF751" s="119"/>
      <c r="BG751" s="119"/>
      <c r="BH751" s="119"/>
      <c r="BI751" s="119"/>
      <c r="BJ751" s="119"/>
      <c r="BK751" s="119"/>
      <c r="BL751" s="119"/>
      <c r="BM751" s="119"/>
      <c r="BN751" s="119"/>
      <c r="BO751" s="119"/>
    </row>
    <row r="752" spans="12:67" x14ac:dyDescent="0.2">
      <c r="L752" s="119"/>
      <c r="M752" s="119"/>
      <c r="N752" s="119"/>
      <c r="O752" s="119"/>
      <c r="P752" s="119"/>
      <c r="Q752" s="119"/>
      <c r="R752" s="119"/>
      <c r="S752" s="119"/>
      <c r="T752" s="119"/>
      <c r="U752" s="119"/>
      <c r="V752" s="119"/>
      <c r="W752" s="119"/>
      <c r="X752" s="119"/>
      <c r="Y752" s="119"/>
      <c r="Z752" s="119"/>
      <c r="AA752" s="119"/>
      <c r="AB752" s="119"/>
      <c r="AC752" s="119"/>
      <c r="AD752" s="119"/>
      <c r="AE752" s="119"/>
      <c r="AF752" s="119"/>
      <c r="AG752" s="119"/>
      <c r="AH752" s="119"/>
      <c r="AI752" s="119"/>
      <c r="AJ752" s="119"/>
      <c r="AK752" s="119"/>
      <c r="AL752" s="119"/>
      <c r="AM752" s="119"/>
      <c r="AN752" s="119"/>
      <c r="AO752" s="119"/>
      <c r="AP752" s="119"/>
      <c r="AQ752" s="119"/>
      <c r="AR752" s="119"/>
      <c r="AS752" s="119"/>
      <c r="AT752" s="119"/>
      <c r="AU752" s="119"/>
      <c r="AV752" s="119"/>
      <c r="AW752" s="119"/>
      <c r="AX752" s="119"/>
      <c r="AY752" s="119"/>
      <c r="AZ752" s="119"/>
      <c r="BA752" s="119"/>
      <c r="BB752" s="119"/>
      <c r="BC752" s="119"/>
      <c r="BD752" s="119"/>
      <c r="BE752" s="119"/>
      <c r="BF752" s="119"/>
      <c r="BG752" s="119"/>
      <c r="BH752" s="119"/>
      <c r="BI752" s="119"/>
      <c r="BJ752" s="119"/>
      <c r="BK752" s="119"/>
      <c r="BL752" s="119"/>
      <c r="BM752" s="119"/>
      <c r="BN752" s="119"/>
      <c r="BO752" s="119"/>
    </row>
    <row r="753" spans="12:67" x14ac:dyDescent="0.2">
      <c r="L753" s="119"/>
      <c r="M753" s="119"/>
      <c r="N753" s="119"/>
      <c r="O753" s="119"/>
      <c r="P753" s="119"/>
      <c r="Q753" s="119"/>
      <c r="R753" s="119"/>
      <c r="S753" s="119"/>
      <c r="T753" s="119"/>
      <c r="U753" s="119"/>
      <c r="V753" s="119"/>
      <c r="W753" s="119"/>
      <c r="X753" s="119"/>
      <c r="Y753" s="119"/>
      <c r="Z753" s="119"/>
      <c r="AA753" s="119"/>
      <c r="AB753" s="119"/>
      <c r="AC753" s="119"/>
      <c r="AD753" s="119"/>
      <c r="AE753" s="119"/>
      <c r="AF753" s="119"/>
      <c r="AG753" s="119"/>
      <c r="AH753" s="119"/>
      <c r="AI753" s="119"/>
      <c r="AJ753" s="119"/>
      <c r="AK753" s="119"/>
      <c r="AL753" s="119"/>
      <c r="AM753" s="119"/>
      <c r="AN753" s="119"/>
      <c r="AO753" s="119"/>
      <c r="AP753" s="119"/>
      <c r="AQ753" s="119"/>
      <c r="AR753" s="119"/>
      <c r="AS753" s="119"/>
      <c r="AT753" s="119"/>
      <c r="AU753" s="119"/>
      <c r="AV753" s="119"/>
      <c r="AW753" s="119"/>
      <c r="AX753" s="119"/>
      <c r="AY753" s="119"/>
      <c r="AZ753" s="119"/>
      <c r="BA753" s="119"/>
      <c r="BB753" s="119"/>
      <c r="BC753" s="119"/>
      <c r="BD753" s="119"/>
      <c r="BE753" s="119"/>
      <c r="BF753" s="119"/>
      <c r="BG753" s="119"/>
      <c r="BH753" s="119"/>
      <c r="BI753" s="119"/>
      <c r="BJ753" s="119"/>
      <c r="BK753" s="119"/>
      <c r="BL753" s="119"/>
      <c r="BM753" s="119"/>
      <c r="BN753" s="119"/>
      <c r="BO753" s="119"/>
    </row>
    <row r="754" spans="12:67" x14ac:dyDescent="0.2">
      <c r="L754" s="119"/>
      <c r="M754" s="119"/>
      <c r="N754" s="119"/>
      <c r="O754" s="119"/>
      <c r="P754" s="119"/>
      <c r="Q754" s="119"/>
      <c r="R754" s="119"/>
      <c r="S754" s="119"/>
      <c r="T754" s="119"/>
      <c r="U754" s="119"/>
      <c r="V754" s="119"/>
      <c r="W754" s="119"/>
      <c r="X754" s="119"/>
      <c r="Y754" s="119"/>
      <c r="Z754" s="119"/>
      <c r="AA754" s="119"/>
      <c r="AB754" s="119"/>
      <c r="AC754" s="119"/>
      <c r="AD754" s="119"/>
      <c r="AE754" s="119"/>
      <c r="AF754" s="119"/>
      <c r="AG754" s="119"/>
      <c r="AH754" s="119"/>
      <c r="AI754" s="119"/>
      <c r="AJ754" s="119"/>
      <c r="AK754" s="119"/>
      <c r="AL754" s="119"/>
      <c r="AM754" s="119"/>
      <c r="AN754" s="119"/>
      <c r="AO754" s="119"/>
      <c r="AP754" s="119"/>
      <c r="AQ754" s="119"/>
      <c r="AR754" s="119"/>
      <c r="AS754" s="119"/>
      <c r="AT754" s="119"/>
      <c r="AU754" s="119"/>
      <c r="AV754" s="119"/>
      <c r="AW754" s="119"/>
      <c r="AX754" s="119"/>
      <c r="AY754" s="119"/>
      <c r="AZ754" s="119"/>
      <c r="BA754" s="119"/>
      <c r="BB754" s="119"/>
      <c r="BC754" s="119"/>
      <c r="BD754" s="119"/>
      <c r="BE754" s="119"/>
      <c r="BF754" s="119"/>
      <c r="BG754" s="119"/>
      <c r="BH754" s="119"/>
      <c r="BI754" s="119"/>
      <c r="BJ754" s="119"/>
      <c r="BK754" s="119"/>
      <c r="BL754" s="119"/>
      <c r="BM754" s="119"/>
      <c r="BN754" s="119"/>
      <c r="BO754" s="119"/>
    </row>
    <row r="755" spans="12:67" x14ac:dyDescent="0.2">
      <c r="L755" s="119"/>
      <c r="M755" s="119"/>
      <c r="N755" s="119"/>
      <c r="O755" s="119"/>
      <c r="P755" s="119"/>
      <c r="Q755" s="119"/>
      <c r="R755" s="119"/>
      <c r="S755" s="119"/>
      <c r="T755" s="119"/>
      <c r="U755" s="119"/>
      <c r="V755" s="119"/>
      <c r="W755" s="119"/>
      <c r="X755" s="119"/>
      <c r="Y755" s="119"/>
      <c r="Z755" s="119"/>
      <c r="AA755" s="119"/>
      <c r="AB755" s="119"/>
      <c r="AC755" s="119"/>
      <c r="AD755" s="119"/>
      <c r="AE755" s="119"/>
      <c r="AF755" s="119"/>
      <c r="AG755" s="119"/>
      <c r="AH755" s="119"/>
      <c r="AI755" s="119"/>
      <c r="AJ755" s="119"/>
      <c r="AK755" s="119"/>
      <c r="AL755" s="119"/>
      <c r="AM755" s="119"/>
      <c r="AN755" s="119"/>
      <c r="AO755" s="119"/>
      <c r="AP755" s="119"/>
      <c r="AQ755" s="119"/>
      <c r="AR755" s="119"/>
      <c r="AS755" s="119"/>
      <c r="AT755" s="119"/>
      <c r="AU755" s="119"/>
      <c r="AV755" s="119"/>
      <c r="AW755" s="119"/>
      <c r="AX755" s="119"/>
      <c r="AY755" s="119"/>
      <c r="AZ755" s="119"/>
      <c r="BA755" s="119"/>
      <c r="BB755" s="119"/>
      <c r="BC755" s="119"/>
      <c r="BD755" s="119"/>
      <c r="BE755" s="119"/>
      <c r="BF755" s="119"/>
      <c r="BG755" s="119"/>
      <c r="BH755" s="119"/>
      <c r="BI755" s="119"/>
      <c r="BJ755" s="119"/>
      <c r="BK755" s="119"/>
      <c r="BL755" s="119"/>
      <c r="BM755" s="119"/>
      <c r="BN755" s="119"/>
      <c r="BO755" s="119"/>
    </row>
    <row r="756" spans="12:67" x14ac:dyDescent="0.2">
      <c r="L756" s="119"/>
      <c r="M756" s="119"/>
      <c r="N756" s="119"/>
      <c r="O756" s="119"/>
      <c r="P756" s="119"/>
      <c r="Q756" s="119"/>
      <c r="R756" s="119"/>
      <c r="S756" s="119"/>
      <c r="T756" s="119"/>
      <c r="U756" s="119"/>
      <c r="V756" s="119"/>
      <c r="W756" s="119"/>
      <c r="X756" s="119"/>
      <c r="Y756" s="119"/>
      <c r="Z756" s="119"/>
      <c r="AA756" s="119"/>
      <c r="AB756" s="119"/>
      <c r="AC756" s="119"/>
      <c r="AD756" s="119"/>
      <c r="AE756" s="119"/>
      <c r="AF756" s="119"/>
      <c r="AG756" s="119"/>
      <c r="AH756" s="119"/>
      <c r="AI756" s="119"/>
      <c r="AJ756" s="119"/>
      <c r="AK756" s="119"/>
      <c r="AL756" s="119"/>
      <c r="AM756" s="119"/>
      <c r="AN756" s="119"/>
      <c r="AO756" s="119"/>
      <c r="AP756" s="119"/>
      <c r="AQ756" s="119"/>
      <c r="AR756" s="119"/>
      <c r="AS756" s="119"/>
      <c r="AT756" s="119"/>
      <c r="AU756" s="119"/>
      <c r="AV756" s="119"/>
      <c r="AW756" s="119"/>
      <c r="AX756" s="119"/>
      <c r="AY756" s="119"/>
      <c r="AZ756" s="119"/>
      <c r="BA756" s="119"/>
      <c r="BB756" s="119"/>
      <c r="BC756" s="119"/>
      <c r="BD756" s="119"/>
      <c r="BE756" s="119"/>
      <c r="BF756" s="119"/>
      <c r="BG756" s="119"/>
      <c r="BH756" s="119"/>
      <c r="BI756" s="119"/>
      <c r="BJ756" s="119"/>
      <c r="BK756" s="119"/>
      <c r="BL756" s="119"/>
      <c r="BM756" s="119"/>
      <c r="BN756" s="119"/>
      <c r="BO756" s="119"/>
    </row>
    <row r="757" spans="12:67" x14ac:dyDescent="0.2">
      <c r="L757" s="119"/>
      <c r="M757" s="119"/>
      <c r="N757" s="119"/>
      <c r="O757" s="119"/>
      <c r="P757" s="119"/>
      <c r="Q757" s="119"/>
      <c r="R757" s="119"/>
      <c r="S757" s="119"/>
      <c r="T757" s="119"/>
      <c r="U757" s="119"/>
      <c r="V757" s="119"/>
      <c r="W757" s="119"/>
      <c r="X757" s="119"/>
      <c r="Y757" s="119"/>
      <c r="Z757" s="119"/>
      <c r="AA757" s="119"/>
      <c r="AB757" s="119"/>
      <c r="AC757" s="119"/>
      <c r="AD757" s="119"/>
      <c r="AE757" s="119"/>
      <c r="AF757" s="119"/>
      <c r="AG757" s="119"/>
      <c r="AH757" s="119"/>
      <c r="AI757" s="119"/>
      <c r="AJ757" s="119"/>
      <c r="AK757" s="119"/>
      <c r="AL757" s="119"/>
      <c r="AM757" s="119"/>
      <c r="AN757" s="119"/>
      <c r="AO757" s="119"/>
      <c r="AP757" s="119"/>
      <c r="AQ757" s="119"/>
      <c r="AR757" s="119"/>
      <c r="AS757" s="119"/>
      <c r="AT757" s="119"/>
      <c r="AU757" s="119"/>
      <c r="AV757" s="119"/>
      <c r="AW757" s="119"/>
      <c r="AX757" s="119"/>
      <c r="AY757" s="119"/>
      <c r="AZ757" s="119"/>
      <c r="BA757" s="119"/>
      <c r="BB757" s="119"/>
      <c r="BC757" s="119"/>
      <c r="BD757" s="119"/>
      <c r="BE757" s="119"/>
      <c r="BF757" s="119"/>
      <c r="BG757" s="119"/>
      <c r="BH757" s="119"/>
      <c r="BI757" s="119"/>
      <c r="BJ757" s="119"/>
      <c r="BK757" s="119"/>
      <c r="BL757" s="119"/>
      <c r="BM757" s="119"/>
      <c r="BN757" s="119"/>
      <c r="BO757" s="119"/>
    </row>
    <row r="758" spans="12:67" x14ac:dyDescent="0.2">
      <c r="L758" s="119"/>
      <c r="M758" s="119"/>
      <c r="N758" s="119"/>
      <c r="O758" s="119"/>
      <c r="P758" s="119"/>
      <c r="Q758" s="119"/>
      <c r="R758" s="119"/>
      <c r="S758" s="119"/>
      <c r="T758" s="119"/>
      <c r="U758" s="119"/>
      <c r="V758" s="119"/>
      <c r="W758" s="119"/>
      <c r="X758" s="119"/>
      <c r="Y758" s="119"/>
      <c r="Z758" s="119"/>
      <c r="AA758" s="119"/>
      <c r="AB758" s="119"/>
      <c r="AC758" s="119"/>
      <c r="AD758" s="119"/>
      <c r="AE758" s="119"/>
      <c r="AF758" s="119"/>
      <c r="AG758" s="119"/>
      <c r="AH758" s="119"/>
      <c r="AI758" s="119"/>
      <c r="AJ758" s="119"/>
      <c r="AK758" s="119"/>
      <c r="AL758" s="119"/>
      <c r="AM758" s="119"/>
      <c r="AN758" s="119"/>
      <c r="AO758" s="119"/>
      <c r="AP758" s="119"/>
      <c r="AQ758" s="119"/>
      <c r="AR758" s="119"/>
      <c r="AS758" s="119"/>
      <c r="AT758" s="119"/>
      <c r="AU758" s="119"/>
      <c r="AV758" s="119"/>
      <c r="AW758" s="119"/>
      <c r="AX758" s="119"/>
      <c r="AY758" s="119"/>
      <c r="AZ758" s="119"/>
      <c r="BA758" s="119"/>
      <c r="BB758" s="119"/>
      <c r="BC758" s="119"/>
      <c r="BD758" s="119"/>
      <c r="BE758" s="119"/>
      <c r="BF758" s="119"/>
      <c r="BG758" s="119"/>
      <c r="BH758" s="119"/>
      <c r="BI758" s="119"/>
      <c r="BJ758" s="119"/>
      <c r="BK758" s="119"/>
      <c r="BL758" s="119"/>
      <c r="BM758" s="119"/>
      <c r="BN758" s="119"/>
      <c r="BO758" s="119"/>
    </row>
    <row r="759" spans="12:67" x14ac:dyDescent="0.2">
      <c r="L759" s="119"/>
      <c r="M759" s="119"/>
      <c r="N759" s="119"/>
      <c r="O759" s="119"/>
      <c r="P759" s="119"/>
      <c r="Q759" s="119"/>
      <c r="R759" s="119"/>
      <c r="S759" s="119"/>
      <c r="T759" s="119"/>
      <c r="U759" s="119"/>
      <c r="V759" s="119"/>
      <c r="W759" s="119"/>
      <c r="X759" s="119"/>
      <c r="Y759" s="119"/>
      <c r="Z759" s="119"/>
      <c r="AA759" s="119"/>
      <c r="AB759" s="119"/>
      <c r="AC759" s="119"/>
      <c r="AD759" s="119"/>
      <c r="AE759" s="119"/>
      <c r="AF759" s="119"/>
      <c r="AG759" s="119"/>
      <c r="AH759" s="119"/>
      <c r="AI759" s="119"/>
      <c r="AJ759" s="119"/>
      <c r="AK759" s="119"/>
      <c r="AL759" s="119"/>
      <c r="AM759" s="119"/>
      <c r="AN759" s="119"/>
      <c r="AO759" s="119"/>
      <c r="AP759" s="119"/>
      <c r="AQ759" s="119"/>
      <c r="AR759" s="119"/>
      <c r="AS759" s="119"/>
      <c r="AT759" s="119"/>
      <c r="AU759" s="119"/>
      <c r="AV759" s="119"/>
      <c r="AW759" s="119"/>
      <c r="AX759" s="119"/>
      <c r="AY759" s="119"/>
      <c r="AZ759" s="119"/>
      <c r="BA759" s="119"/>
      <c r="BB759" s="119"/>
      <c r="BC759" s="119"/>
      <c r="BD759" s="119"/>
      <c r="BE759" s="119"/>
      <c r="BF759" s="119"/>
      <c r="BG759" s="119"/>
      <c r="BH759" s="119"/>
      <c r="BI759" s="119"/>
      <c r="BJ759" s="119"/>
      <c r="BK759" s="119"/>
      <c r="BL759" s="119"/>
      <c r="BM759" s="119"/>
      <c r="BN759" s="119"/>
      <c r="BO759" s="119"/>
    </row>
    <row r="760" spans="12:67" x14ac:dyDescent="0.2">
      <c r="L760" s="119"/>
      <c r="M760" s="119"/>
      <c r="N760" s="119"/>
      <c r="O760" s="119"/>
      <c r="P760" s="119"/>
      <c r="Q760" s="119"/>
      <c r="R760" s="119"/>
      <c r="S760" s="119"/>
      <c r="T760" s="119"/>
      <c r="U760" s="119"/>
      <c r="V760" s="119"/>
      <c r="W760" s="119"/>
      <c r="X760" s="119"/>
      <c r="Y760" s="119"/>
      <c r="Z760" s="119"/>
      <c r="AA760" s="119"/>
      <c r="AB760" s="119"/>
      <c r="AC760" s="119"/>
      <c r="AD760" s="119"/>
      <c r="AE760" s="119"/>
      <c r="AF760" s="119"/>
      <c r="AG760" s="119"/>
      <c r="AH760" s="119"/>
      <c r="AI760" s="119"/>
      <c r="AJ760" s="119"/>
      <c r="AK760" s="119"/>
      <c r="AL760" s="119"/>
      <c r="AM760" s="119"/>
      <c r="AN760" s="119"/>
      <c r="AO760" s="119"/>
      <c r="AP760" s="119"/>
      <c r="AQ760" s="119"/>
      <c r="AR760" s="119"/>
      <c r="AS760" s="119"/>
      <c r="AT760" s="119"/>
      <c r="AU760" s="119"/>
      <c r="AV760" s="119"/>
      <c r="AW760" s="119"/>
      <c r="AX760" s="119"/>
      <c r="AY760" s="119"/>
      <c r="AZ760" s="119"/>
      <c r="BA760" s="119"/>
      <c r="BB760" s="119"/>
      <c r="BC760" s="119"/>
      <c r="BD760" s="119"/>
      <c r="BE760" s="119"/>
      <c r="BF760" s="119"/>
      <c r="BG760" s="119"/>
      <c r="BH760" s="119"/>
      <c r="BI760" s="119"/>
      <c r="BJ760" s="119"/>
      <c r="BK760" s="119"/>
      <c r="BL760" s="119"/>
      <c r="BM760" s="119"/>
      <c r="BN760" s="119"/>
      <c r="BO760" s="119"/>
    </row>
    <row r="761" spans="12:67" x14ac:dyDescent="0.2">
      <c r="L761" s="119"/>
      <c r="M761" s="119"/>
      <c r="N761" s="119"/>
      <c r="O761" s="119"/>
      <c r="P761" s="119"/>
      <c r="Q761" s="119"/>
      <c r="R761" s="119"/>
      <c r="S761" s="119"/>
      <c r="T761" s="119"/>
      <c r="U761" s="119"/>
      <c r="V761" s="119"/>
      <c r="W761" s="119"/>
      <c r="X761" s="119"/>
      <c r="Y761" s="119"/>
      <c r="Z761" s="119"/>
      <c r="AA761" s="119"/>
      <c r="AB761" s="119"/>
      <c r="AC761" s="119"/>
      <c r="AD761" s="119"/>
      <c r="AE761" s="119"/>
      <c r="AF761" s="119"/>
      <c r="AG761" s="119"/>
      <c r="AH761" s="119"/>
      <c r="AI761" s="119"/>
      <c r="AJ761" s="119"/>
      <c r="AK761" s="119"/>
      <c r="AL761" s="119"/>
      <c r="AM761" s="119"/>
      <c r="AN761" s="119"/>
      <c r="AO761" s="119"/>
      <c r="AP761" s="119"/>
      <c r="AQ761" s="119"/>
      <c r="AR761" s="119"/>
      <c r="AS761" s="119"/>
      <c r="AT761" s="119"/>
      <c r="AU761" s="119"/>
      <c r="AV761" s="119"/>
      <c r="AW761" s="119"/>
      <c r="AX761" s="119"/>
      <c r="AY761" s="119"/>
      <c r="AZ761" s="119"/>
      <c r="BA761" s="119"/>
      <c r="BB761" s="119"/>
      <c r="BC761" s="119"/>
      <c r="BD761" s="119"/>
      <c r="BE761" s="119"/>
      <c r="BF761" s="119"/>
      <c r="BG761" s="119"/>
      <c r="BH761" s="119"/>
      <c r="BI761" s="119"/>
      <c r="BJ761" s="119"/>
      <c r="BK761" s="119"/>
      <c r="BL761" s="119"/>
      <c r="BM761" s="119"/>
      <c r="BN761" s="119"/>
      <c r="BO761" s="119"/>
    </row>
    <row r="762" spans="12:67" x14ac:dyDescent="0.2">
      <c r="L762" s="119"/>
      <c r="M762" s="119"/>
      <c r="N762" s="119"/>
      <c r="O762" s="119"/>
      <c r="P762" s="119"/>
      <c r="Q762" s="119"/>
      <c r="R762" s="119"/>
      <c r="S762" s="119"/>
      <c r="T762" s="119"/>
      <c r="U762" s="119"/>
      <c r="V762" s="119"/>
      <c r="W762" s="119"/>
      <c r="X762" s="119"/>
      <c r="Y762" s="119"/>
      <c r="Z762" s="119"/>
      <c r="AA762" s="119"/>
      <c r="AB762" s="119"/>
      <c r="AC762" s="119"/>
      <c r="AD762" s="119"/>
      <c r="AE762" s="119"/>
      <c r="AF762" s="119"/>
      <c r="AG762" s="119"/>
      <c r="AH762" s="119"/>
      <c r="AI762" s="119"/>
      <c r="AJ762" s="119"/>
      <c r="AK762" s="119"/>
      <c r="AL762" s="119"/>
      <c r="AM762" s="119"/>
      <c r="AN762" s="119"/>
      <c r="AO762" s="119"/>
      <c r="AP762" s="119"/>
      <c r="AQ762" s="119"/>
      <c r="AR762" s="119"/>
      <c r="AS762" s="119"/>
      <c r="AT762" s="119"/>
      <c r="AU762" s="119"/>
      <c r="AV762" s="119"/>
      <c r="AW762" s="119"/>
      <c r="AX762" s="119"/>
      <c r="AY762" s="119"/>
      <c r="AZ762" s="119"/>
      <c r="BA762" s="119"/>
      <c r="BB762" s="119"/>
      <c r="BC762" s="119"/>
      <c r="BD762" s="119"/>
      <c r="BE762" s="119"/>
      <c r="BF762" s="119"/>
      <c r="BG762" s="119"/>
      <c r="BH762" s="119"/>
      <c r="BI762" s="119"/>
      <c r="BJ762" s="119"/>
      <c r="BK762" s="119"/>
      <c r="BL762" s="119"/>
      <c r="BM762" s="119"/>
      <c r="BN762" s="119"/>
      <c r="BO762" s="119"/>
    </row>
    <row r="763" spans="12:67" x14ac:dyDescent="0.2">
      <c r="L763" s="119"/>
      <c r="M763" s="119"/>
      <c r="N763" s="119"/>
      <c r="O763" s="119"/>
      <c r="P763" s="119"/>
      <c r="Q763" s="119"/>
      <c r="R763" s="119"/>
      <c r="S763" s="119"/>
      <c r="T763" s="119"/>
      <c r="U763" s="119"/>
      <c r="V763" s="119"/>
      <c r="W763" s="119"/>
      <c r="X763" s="119"/>
      <c r="Y763" s="119"/>
      <c r="Z763" s="119"/>
      <c r="AA763" s="119"/>
      <c r="AB763" s="119"/>
      <c r="AC763" s="119"/>
      <c r="AD763" s="119"/>
      <c r="AE763" s="119"/>
      <c r="AF763" s="119"/>
      <c r="AG763" s="119"/>
      <c r="AH763" s="119"/>
      <c r="AI763" s="119"/>
      <c r="AJ763" s="119"/>
      <c r="AK763" s="119"/>
      <c r="AL763" s="119"/>
      <c r="AM763" s="119"/>
      <c r="AN763" s="119"/>
      <c r="AO763" s="119"/>
      <c r="AP763" s="119"/>
      <c r="AQ763" s="119"/>
      <c r="AR763" s="119"/>
      <c r="AS763" s="119"/>
      <c r="AT763" s="119"/>
      <c r="AU763" s="119"/>
      <c r="AV763" s="119"/>
      <c r="AW763" s="119"/>
      <c r="AX763" s="119"/>
      <c r="AY763" s="119"/>
      <c r="AZ763" s="119"/>
      <c r="BA763" s="119"/>
      <c r="BB763" s="119"/>
      <c r="BC763" s="119"/>
      <c r="BD763" s="119"/>
      <c r="BE763" s="119"/>
      <c r="BF763" s="119"/>
      <c r="BG763" s="119"/>
      <c r="BH763" s="119"/>
      <c r="BI763" s="119"/>
      <c r="BJ763" s="119"/>
      <c r="BK763" s="119"/>
      <c r="BL763" s="119"/>
      <c r="BM763" s="119"/>
      <c r="BN763" s="119"/>
      <c r="BO763" s="119"/>
    </row>
    <row r="764" spans="12:67" x14ac:dyDescent="0.2">
      <c r="L764" s="119"/>
      <c r="M764" s="119"/>
      <c r="N764" s="119"/>
      <c r="O764" s="119"/>
      <c r="P764" s="119"/>
      <c r="Q764" s="119"/>
      <c r="R764" s="119"/>
      <c r="S764" s="119"/>
      <c r="T764" s="119"/>
      <c r="U764" s="119"/>
      <c r="V764" s="119"/>
      <c r="W764" s="119"/>
      <c r="X764" s="119"/>
      <c r="Y764" s="119"/>
      <c r="Z764" s="119"/>
      <c r="AA764" s="119"/>
      <c r="AB764" s="119"/>
      <c r="AC764" s="119"/>
      <c r="AD764" s="119"/>
      <c r="AE764" s="119"/>
      <c r="AF764" s="119"/>
      <c r="AG764" s="119"/>
      <c r="AH764" s="119"/>
      <c r="AI764" s="119"/>
      <c r="AJ764" s="119"/>
      <c r="AK764" s="119"/>
      <c r="AL764" s="119"/>
      <c r="AM764" s="119"/>
      <c r="AN764" s="119"/>
      <c r="AO764" s="119"/>
      <c r="AP764" s="119"/>
      <c r="AQ764" s="119"/>
      <c r="AR764" s="119"/>
      <c r="AS764" s="119"/>
      <c r="AT764" s="119"/>
      <c r="AU764" s="119"/>
      <c r="AV764" s="119"/>
      <c r="AW764" s="119"/>
      <c r="AX764" s="119"/>
      <c r="AY764" s="119"/>
      <c r="AZ764" s="119"/>
      <c r="BA764" s="119"/>
      <c r="BB764" s="119"/>
      <c r="BC764" s="119"/>
      <c r="BD764" s="119"/>
      <c r="BE764" s="119"/>
      <c r="BF764" s="119"/>
      <c r="BG764" s="119"/>
      <c r="BH764" s="119"/>
      <c r="BI764" s="119"/>
      <c r="BJ764" s="119"/>
      <c r="BK764" s="119"/>
      <c r="BL764" s="119"/>
      <c r="BM764" s="119"/>
      <c r="BN764" s="119"/>
      <c r="BO764" s="119"/>
    </row>
    <row r="765" spans="12:67" x14ac:dyDescent="0.2">
      <c r="L765" s="119"/>
      <c r="M765" s="119"/>
      <c r="N765" s="119"/>
      <c r="O765" s="119"/>
      <c r="P765" s="119"/>
      <c r="Q765" s="119"/>
      <c r="R765" s="119"/>
      <c r="S765" s="119"/>
      <c r="T765" s="119"/>
      <c r="U765" s="119"/>
      <c r="V765" s="119"/>
      <c r="W765" s="119"/>
      <c r="X765" s="119"/>
      <c r="Y765" s="119"/>
      <c r="Z765" s="119"/>
      <c r="AA765" s="119"/>
      <c r="AB765" s="119"/>
      <c r="AC765" s="119"/>
      <c r="AD765" s="119"/>
      <c r="AE765" s="119"/>
      <c r="AF765" s="119"/>
      <c r="AG765" s="119"/>
      <c r="AH765" s="119"/>
      <c r="AI765" s="119"/>
      <c r="AJ765" s="119"/>
      <c r="AK765" s="119"/>
      <c r="AL765" s="119"/>
      <c r="AM765" s="119"/>
      <c r="AN765" s="119"/>
      <c r="AO765" s="119"/>
      <c r="AP765" s="119"/>
      <c r="AQ765" s="119"/>
      <c r="AR765" s="119"/>
      <c r="AS765" s="119"/>
      <c r="AT765" s="119"/>
      <c r="AU765" s="119"/>
      <c r="AV765" s="119"/>
      <c r="AW765" s="119"/>
      <c r="AX765" s="119"/>
      <c r="AY765" s="119"/>
      <c r="AZ765" s="119"/>
      <c r="BA765" s="119"/>
      <c r="BB765" s="119"/>
      <c r="BC765" s="119"/>
      <c r="BD765" s="119"/>
      <c r="BE765" s="119"/>
      <c r="BF765" s="119"/>
      <c r="BG765" s="119"/>
      <c r="BH765" s="119"/>
      <c r="BI765" s="119"/>
      <c r="BJ765" s="119"/>
      <c r="BK765" s="119"/>
      <c r="BL765" s="119"/>
      <c r="BM765" s="119"/>
      <c r="BN765" s="119"/>
      <c r="BO765" s="119"/>
    </row>
    <row r="766" spans="12:67" x14ac:dyDescent="0.2">
      <c r="L766" s="119"/>
      <c r="M766" s="119"/>
      <c r="N766" s="119"/>
      <c r="O766" s="119"/>
      <c r="P766" s="119"/>
      <c r="Q766" s="119"/>
      <c r="R766" s="119"/>
      <c r="S766" s="119"/>
      <c r="T766" s="119"/>
      <c r="U766" s="119"/>
      <c r="V766" s="119"/>
      <c r="W766" s="119"/>
      <c r="X766" s="119"/>
      <c r="Y766" s="119"/>
      <c r="Z766" s="119"/>
      <c r="AA766" s="119"/>
      <c r="AB766" s="119"/>
      <c r="AC766" s="119"/>
      <c r="AD766" s="119"/>
      <c r="AE766" s="119"/>
      <c r="AF766" s="119"/>
      <c r="AG766" s="119"/>
      <c r="AH766" s="119"/>
      <c r="AI766" s="119"/>
      <c r="AJ766" s="119"/>
      <c r="AK766" s="119"/>
      <c r="AL766" s="119"/>
      <c r="AM766" s="119"/>
      <c r="AN766" s="119"/>
      <c r="AO766" s="119"/>
      <c r="AP766" s="119"/>
      <c r="AQ766" s="119"/>
      <c r="AR766" s="119"/>
      <c r="AS766" s="119"/>
      <c r="AT766" s="119"/>
      <c r="AU766" s="119"/>
      <c r="AV766" s="119"/>
      <c r="AW766" s="119"/>
      <c r="AX766" s="119"/>
      <c r="AY766" s="119"/>
      <c r="AZ766" s="119"/>
      <c r="BA766" s="119"/>
      <c r="BB766" s="119"/>
      <c r="BC766" s="119"/>
      <c r="BD766" s="119"/>
      <c r="BE766" s="119"/>
      <c r="BF766" s="119"/>
      <c r="BG766" s="119"/>
      <c r="BH766" s="119"/>
      <c r="BI766" s="119"/>
      <c r="BJ766" s="119"/>
      <c r="BK766" s="119"/>
      <c r="BL766" s="119"/>
      <c r="BM766" s="119"/>
      <c r="BN766" s="119"/>
      <c r="BO766" s="119"/>
    </row>
    <row r="767" spans="12:67" x14ac:dyDescent="0.2">
      <c r="L767" s="119"/>
      <c r="M767" s="119"/>
      <c r="N767" s="119"/>
      <c r="O767" s="119"/>
      <c r="P767" s="119"/>
      <c r="Q767" s="119"/>
      <c r="R767" s="119"/>
      <c r="S767" s="119"/>
      <c r="T767" s="119"/>
      <c r="U767" s="119"/>
      <c r="V767" s="119"/>
      <c r="W767" s="119"/>
      <c r="X767" s="119"/>
      <c r="Y767" s="119"/>
      <c r="Z767" s="119"/>
      <c r="AA767" s="119"/>
      <c r="AB767" s="119"/>
      <c r="AC767" s="119"/>
      <c r="AD767" s="119"/>
      <c r="AE767" s="119"/>
      <c r="AF767" s="119"/>
      <c r="AG767" s="119"/>
      <c r="AH767" s="119"/>
      <c r="AI767" s="119"/>
      <c r="AJ767" s="119"/>
      <c r="AK767" s="119"/>
      <c r="AL767" s="119"/>
      <c r="AM767" s="119"/>
      <c r="AN767" s="119"/>
      <c r="AO767" s="119"/>
      <c r="AP767" s="119"/>
      <c r="AQ767" s="119"/>
      <c r="AR767" s="119"/>
      <c r="AS767" s="119"/>
      <c r="AT767" s="119"/>
      <c r="AU767" s="119"/>
      <c r="AV767" s="119"/>
      <c r="AW767" s="119"/>
      <c r="AX767" s="119"/>
      <c r="AY767" s="119"/>
      <c r="AZ767" s="119"/>
      <c r="BA767" s="119"/>
      <c r="BB767" s="119"/>
      <c r="BC767" s="119"/>
      <c r="BD767" s="119"/>
      <c r="BE767" s="119"/>
      <c r="BF767" s="119"/>
      <c r="BG767" s="119"/>
      <c r="BH767" s="119"/>
      <c r="BI767" s="119"/>
      <c r="BJ767" s="119"/>
      <c r="BK767" s="119"/>
      <c r="BL767" s="119"/>
      <c r="BM767" s="119"/>
      <c r="BN767" s="119"/>
      <c r="BO767" s="119"/>
    </row>
    <row r="768" spans="12:67" x14ac:dyDescent="0.2">
      <c r="L768" s="119"/>
      <c r="M768" s="119"/>
      <c r="N768" s="119"/>
      <c r="O768" s="119"/>
      <c r="P768" s="119"/>
      <c r="Q768" s="119"/>
      <c r="R768" s="119"/>
      <c r="S768" s="119"/>
      <c r="T768" s="119"/>
      <c r="U768" s="119"/>
      <c r="V768" s="119"/>
      <c r="W768" s="119"/>
      <c r="X768" s="119"/>
      <c r="Y768" s="119"/>
      <c r="Z768" s="119"/>
      <c r="AA768" s="119"/>
      <c r="AB768" s="119"/>
      <c r="AC768" s="119"/>
      <c r="AD768" s="119"/>
      <c r="AE768" s="119"/>
      <c r="AF768" s="119"/>
      <c r="AG768" s="119"/>
      <c r="AH768" s="119"/>
      <c r="AI768" s="119"/>
      <c r="AJ768" s="119"/>
      <c r="AK768" s="119"/>
      <c r="AL768" s="119"/>
      <c r="AM768" s="119"/>
      <c r="AN768" s="119"/>
      <c r="AO768" s="119"/>
      <c r="AP768" s="119"/>
      <c r="AQ768" s="119"/>
      <c r="AR768" s="119"/>
      <c r="AS768" s="119"/>
      <c r="AT768" s="119"/>
      <c r="AU768" s="119"/>
      <c r="AV768" s="119"/>
      <c r="AW768" s="119"/>
      <c r="AX768" s="119"/>
      <c r="AY768" s="119"/>
      <c r="AZ768" s="119"/>
      <c r="BA768" s="119"/>
      <c r="BB768" s="119"/>
      <c r="BC768" s="119"/>
      <c r="BD768" s="119"/>
      <c r="BE768" s="119"/>
      <c r="BF768" s="119"/>
      <c r="BG768" s="119"/>
      <c r="BH768" s="119"/>
      <c r="BI768" s="119"/>
      <c r="BJ768" s="119"/>
      <c r="BK768" s="119"/>
      <c r="BL768" s="119"/>
      <c r="BM768" s="119"/>
      <c r="BN768" s="119"/>
      <c r="BO768" s="119"/>
    </row>
    <row r="769" spans="12:67" x14ac:dyDescent="0.2">
      <c r="L769" s="119"/>
      <c r="M769" s="119"/>
      <c r="N769" s="119"/>
      <c r="O769" s="119"/>
      <c r="P769" s="119"/>
      <c r="Q769" s="119"/>
      <c r="R769" s="119"/>
      <c r="S769" s="119"/>
      <c r="T769" s="119"/>
      <c r="U769" s="119"/>
      <c r="V769" s="119"/>
      <c r="W769" s="119"/>
      <c r="X769" s="119"/>
      <c r="Y769" s="119"/>
      <c r="Z769" s="119"/>
      <c r="AA769" s="119"/>
      <c r="AB769" s="119"/>
      <c r="AC769" s="119"/>
      <c r="AD769" s="119"/>
      <c r="AE769" s="119"/>
      <c r="AF769" s="119"/>
      <c r="AG769" s="119"/>
      <c r="AH769" s="119"/>
      <c r="AI769" s="119"/>
      <c r="AJ769" s="119"/>
      <c r="AK769" s="119"/>
      <c r="AL769" s="119"/>
      <c r="AM769" s="119"/>
      <c r="AN769" s="119"/>
      <c r="AO769" s="119"/>
      <c r="AP769" s="119"/>
      <c r="AQ769" s="119"/>
      <c r="AR769" s="119"/>
      <c r="AS769" s="119"/>
      <c r="AT769" s="119"/>
      <c r="AU769" s="119"/>
      <c r="AV769" s="119"/>
      <c r="AW769" s="119"/>
      <c r="AX769" s="119"/>
      <c r="AY769" s="119"/>
      <c r="AZ769" s="119"/>
      <c r="BA769" s="119"/>
      <c r="BB769" s="119"/>
      <c r="BC769" s="119"/>
      <c r="BD769" s="119"/>
      <c r="BE769" s="119"/>
      <c r="BF769" s="119"/>
      <c r="BG769" s="119"/>
      <c r="BH769" s="119"/>
      <c r="BI769" s="119"/>
      <c r="BJ769" s="119"/>
      <c r="BK769" s="119"/>
      <c r="BL769" s="119"/>
      <c r="BM769" s="119"/>
      <c r="BN769" s="119"/>
      <c r="BO769" s="119"/>
    </row>
    <row r="770" spans="12:67" x14ac:dyDescent="0.2">
      <c r="L770" s="119"/>
      <c r="M770" s="119"/>
      <c r="N770" s="119"/>
      <c r="O770" s="119"/>
      <c r="P770" s="119"/>
      <c r="Q770" s="119"/>
      <c r="R770" s="119"/>
      <c r="S770" s="119"/>
      <c r="T770" s="119"/>
      <c r="U770" s="119"/>
      <c r="V770" s="119"/>
      <c r="W770" s="119"/>
      <c r="X770" s="119"/>
      <c r="Y770" s="119"/>
      <c r="Z770" s="119"/>
      <c r="AA770" s="119"/>
      <c r="AB770" s="119"/>
      <c r="AC770" s="119"/>
      <c r="AD770" s="119"/>
      <c r="AE770" s="119"/>
      <c r="AF770" s="119"/>
      <c r="AG770" s="119"/>
      <c r="AH770" s="119"/>
      <c r="AI770" s="119"/>
      <c r="AJ770" s="119"/>
      <c r="AK770" s="119"/>
      <c r="AL770" s="119"/>
      <c r="AM770" s="119"/>
      <c r="AN770" s="119"/>
      <c r="AO770" s="119"/>
      <c r="AP770" s="119"/>
      <c r="AQ770" s="119"/>
      <c r="AR770" s="119"/>
      <c r="AS770" s="119"/>
      <c r="AT770" s="119"/>
      <c r="AU770" s="119"/>
      <c r="AV770" s="119"/>
      <c r="AW770" s="119"/>
      <c r="AX770" s="119"/>
      <c r="AY770" s="119"/>
      <c r="AZ770" s="119"/>
      <c r="BA770" s="119"/>
      <c r="BB770" s="119"/>
      <c r="BC770" s="119"/>
      <c r="BD770" s="119"/>
      <c r="BE770" s="119"/>
      <c r="BF770" s="119"/>
      <c r="BG770" s="119"/>
      <c r="BH770" s="119"/>
      <c r="BI770" s="119"/>
      <c r="BJ770" s="119"/>
      <c r="BK770" s="119"/>
      <c r="BL770" s="119"/>
      <c r="BM770" s="119"/>
      <c r="BN770" s="119"/>
      <c r="BO770" s="119"/>
    </row>
    <row r="771" spans="12:67" x14ac:dyDescent="0.2">
      <c r="L771" s="119"/>
      <c r="M771" s="119"/>
      <c r="N771" s="119"/>
      <c r="O771" s="119"/>
      <c r="P771" s="119"/>
      <c r="Q771" s="119"/>
      <c r="R771" s="119"/>
      <c r="S771" s="119"/>
      <c r="T771" s="119"/>
      <c r="U771" s="119"/>
      <c r="V771" s="119"/>
      <c r="W771" s="119"/>
      <c r="X771" s="119"/>
      <c r="Y771" s="119"/>
      <c r="Z771" s="119"/>
      <c r="AA771" s="119"/>
      <c r="AB771" s="119"/>
      <c r="AC771" s="119"/>
      <c r="AD771" s="119"/>
      <c r="AE771" s="119"/>
      <c r="AF771" s="119"/>
      <c r="AG771" s="119"/>
      <c r="AH771" s="119"/>
      <c r="AI771" s="119"/>
      <c r="AJ771" s="119"/>
      <c r="AK771" s="119"/>
      <c r="AL771" s="119"/>
      <c r="AM771" s="119"/>
      <c r="AN771" s="119"/>
      <c r="AO771" s="119"/>
      <c r="AP771" s="119"/>
      <c r="AQ771" s="119"/>
      <c r="AR771" s="119"/>
      <c r="AS771" s="119"/>
      <c r="AT771" s="119"/>
      <c r="AU771" s="119"/>
      <c r="AV771" s="119"/>
      <c r="AW771" s="119"/>
      <c r="AX771" s="119"/>
      <c r="AY771" s="119"/>
      <c r="AZ771" s="119"/>
      <c r="BA771" s="119"/>
      <c r="BB771" s="119"/>
      <c r="BC771" s="119"/>
      <c r="BD771" s="119"/>
      <c r="BE771" s="119"/>
      <c r="BF771" s="119"/>
      <c r="BG771" s="119"/>
      <c r="BH771" s="119"/>
      <c r="BI771" s="119"/>
      <c r="BJ771" s="119"/>
      <c r="BK771" s="119"/>
      <c r="BL771" s="119"/>
      <c r="BM771" s="119"/>
      <c r="BN771" s="119"/>
      <c r="BO771" s="119"/>
    </row>
    <row r="772" spans="12:67" x14ac:dyDescent="0.2">
      <c r="L772" s="119"/>
      <c r="M772" s="119"/>
      <c r="N772" s="119"/>
      <c r="O772" s="119"/>
      <c r="P772" s="119"/>
      <c r="Q772" s="119"/>
      <c r="R772" s="119"/>
      <c r="S772" s="119"/>
      <c r="T772" s="119"/>
      <c r="U772" s="119"/>
      <c r="V772" s="119"/>
      <c r="W772" s="119"/>
      <c r="X772" s="119"/>
      <c r="Y772" s="119"/>
      <c r="Z772" s="119"/>
      <c r="AA772" s="119"/>
      <c r="AB772" s="119"/>
      <c r="AC772" s="119"/>
      <c r="AD772" s="119"/>
      <c r="AE772" s="119"/>
      <c r="AF772" s="119"/>
      <c r="AG772" s="119"/>
      <c r="AH772" s="119"/>
      <c r="AI772" s="119"/>
      <c r="AJ772" s="119"/>
      <c r="AK772" s="119"/>
      <c r="AL772" s="119"/>
      <c r="AM772" s="119"/>
      <c r="AN772" s="119"/>
      <c r="AO772" s="119"/>
      <c r="AP772" s="119"/>
      <c r="AQ772" s="119"/>
      <c r="AR772" s="119"/>
      <c r="AS772" s="119"/>
      <c r="AT772" s="119"/>
      <c r="AU772" s="119"/>
      <c r="AV772" s="119"/>
      <c r="AW772" s="119"/>
      <c r="AX772" s="119"/>
      <c r="AY772" s="119"/>
      <c r="AZ772" s="119"/>
      <c r="BA772" s="119"/>
      <c r="BB772" s="119"/>
      <c r="BC772" s="119"/>
      <c r="BD772" s="119"/>
      <c r="BE772" s="119"/>
      <c r="BF772" s="119"/>
      <c r="BG772" s="119"/>
      <c r="BH772" s="119"/>
      <c r="BI772" s="119"/>
      <c r="BJ772" s="119"/>
      <c r="BK772" s="119"/>
      <c r="BL772" s="119"/>
      <c r="BM772" s="119"/>
      <c r="BN772" s="119"/>
      <c r="BO772" s="119"/>
    </row>
    <row r="773" spans="12:67" x14ac:dyDescent="0.2">
      <c r="L773" s="119"/>
      <c r="M773" s="119"/>
      <c r="N773" s="119"/>
      <c r="O773" s="119"/>
      <c r="P773" s="119"/>
      <c r="Q773" s="119"/>
      <c r="R773" s="119"/>
      <c r="S773" s="119"/>
      <c r="T773" s="119"/>
      <c r="U773" s="119"/>
      <c r="V773" s="119"/>
      <c r="W773" s="119"/>
      <c r="X773" s="119"/>
      <c r="Y773" s="119"/>
      <c r="Z773" s="119"/>
      <c r="AA773" s="119"/>
      <c r="AB773" s="119"/>
      <c r="AC773" s="119"/>
      <c r="AD773" s="119"/>
      <c r="AE773" s="119"/>
      <c r="AF773" s="119"/>
      <c r="AG773" s="119"/>
      <c r="AH773" s="119"/>
      <c r="AI773" s="119"/>
      <c r="AJ773" s="119"/>
      <c r="AK773" s="119"/>
      <c r="AL773" s="119"/>
      <c r="AM773" s="119"/>
      <c r="AN773" s="119"/>
      <c r="AO773" s="119"/>
      <c r="AP773" s="119"/>
      <c r="AQ773" s="119"/>
      <c r="AR773" s="119"/>
      <c r="AS773" s="119"/>
      <c r="AT773" s="119"/>
      <c r="AU773" s="119"/>
      <c r="AV773" s="119"/>
      <c r="AW773" s="119"/>
      <c r="AX773" s="119"/>
      <c r="AY773" s="119"/>
      <c r="AZ773" s="119"/>
      <c r="BA773" s="119"/>
      <c r="BB773" s="119"/>
      <c r="BC773" s="119"/>
      <c r="BD773" s="119"/>
      <c r="BE773" s="119"/>
      <c r="BF773" s="119"/>
      <c r="BG773" s="119"/>
      <c r="BH773" s="119"/>
      <c r="BI773" s="119"/>
      <c r="BJ773" s="119"/>
      <c r="BK773" s="119"/>
      <c r="BL773" s="119"/>
      <c r="BM773" s="119"/>
      <c r="BN773" s="119"/>
      <c r="BO773" s="119"/>
    </row>
    <row r="774" spans="12:67" x14ac:dyDescent="0.2">
      <c r="L774" s="119"/>
      <c r="M774" s="119"/>
      <c r="N774" s="119"/>
      <c r="O774" s="119"/>
      <c r="P774" s="119"/>
      <c r="Q774" s="119"/>
      <c r="R774" s="119"/>
      <c r="S774" s="119"/>
      <c r="T774" s="119"/>
      <c r="U774" s="119"/>
      <c r="V774" s="119"/>
      <c r="W774" s="119"/>
      <c r="X774" s="119"/>
      <c r="Y774" s="119"/>
      <c r="Z774" s="119"/>
      <c r="AA774" s="119"/>
      <c r="AB774" s="119"/>
      <c r="AC774" s="119"/>
      <c r="AD774" s="119"/>
      <c r="AE774" s="119"/>
      <c r="AF774" s="119"/>
      <c r="AG774" s="119"/>
      <c r="AH774" s="119"/>
      <c r="AI774" s="119"/>
      <c r="AJ774" s="119"/>
      <c r="AK774" s="119"/>
      <c r="AL774" s="119"/>
      <c r="AM774" s="119"/>
      <c r="AN774" s="119"/>
      <c r="AO774" s="119"/>
      <c r="AP774" s="119"/>
      <c r="AQ774" s="119"/>
      <c r="AR774" s="119"/>
      <c r="AS774" s="119"/>
      <c r="AT774" s="119"/>
      <c r="AU774" s="119"/>
      <c r="AV774" s="119"/>
      <c r="AW774" s="119"/>
      <c r="AX774" s="119"/>
      <c r="AY774" s="119"/>
      <c r="AZ774" s="119"/>
      <c r="BA774" s="119"/>
      <c r="BB774" s="119"/>
      <c r="BC774" s="119"/>
      <c r="BD774" s="119"/>
      <c r="BE774" s="119"/>
      <c r="BF774" s="119"/>
      <c r="BG774" s="119"/>
      <c r="BH774" s="119"/>
      <c r="BI774" s="119"/>
      <c r="BJ774" s="119"/>
      <c r="BK774" s="119"/>
      <c r="BL774" s="119"/>
      <c r="BM774" s="119"/>
      <c r="BN774" s="119"/>
      <c r="BO774" s="119"/>
    </row>
    <row r="775" spans="12:67" x14ac:dyDescent="0.2">
      <c r="L775" s="119"/>
      <c r="M775" s="119"/>
      <c r="N775" s="119"/>
      <c r="O775" s="119"/>
      <c r="P775" s="119"/>
      <c r="Q775" s="119"/>
      <c r="R775" s="119"/>
      <c r="S775" s="119"/>
      <c r="T775" s="119"/>
      <c r="U775" s="119"/>
      <c r="V775" s="119"/>
      <c r="W775" s="119"/>
      <c r="X775" s="119"/>
      <c r="Y775" s="119"/>
      <c r="Z775" s="119"/>
      <c r="AA775" s="119"/>
      <c r="AB775" s="119"/>
      <c r="AC775" s="119"/>
      <c r="AD775" s="119"/>
      <c r="AE775" s="119"/>
      <c r="AF775" s="119"/>
      <c r="AG775" s="119"/>
      <c r="AH775" s="119"/>
      <c r="AI775" s="119"/>
      <c r="AJ775" s="119"/>
      <c r="AK775" s="119"/>
      <c r="AL775" s="119"/>
      <c r="AM775" s="119"/>
      <c r="AN775" s="119"/>
      <c r="AO775" s="119"/>
      <c r="AP775" s="119"/>
      <c r="AQ775" s="119"/>
      <c r="AR775" s="119"/>
      <c r="AS775" s="119"/>
      <c r="AT775" s="119"/>
      <c r="AU775" s="119"/>
      <c r="AV775" s="119"/>
      <c r="AW775" s="119"/>
      <c r="AX775" s="119"/>
      <c r="AY775" s="119"/>
      <c r="AZ775" s="119"/>
      <c r="BA775" s="119"/>
      <c r="BB775" s="119"/>
      <c r="BC775" s="119"/>
      <c r="BD775" s="119"/>
      <c r="BE775" s="119"/>
      <c r="BF775" s="119"/>
      <c r="BG775" s="119"/>
      <c r="BH775" s="119"/>
      <c r="BI775" s="119"/>
      <c r="BJ775" s="119"/>
      <c r="BK775" s="119"/>
      <c r="BL775" s="119"/>
      <c r="BM775" s="119"/>
      <c r="BN775" s="119"/>
      <c r="BO775" s="119"/>
    </row>
    <row r="776" spans="12:67" x14ac:dyDescent="0.2">
      <c r="L776" s="119"/>
      <c r="M776" s="119"/>
      <c r="N776" s="119"/>
      <c r="O776" s="119"/>
      <c r="P776" s="119"/>
      <c r="Q776" s="119"/>
      <c r="R776" s="119"/>
      <c r="S776" s="119"/>
      <c r="T776" s="119"/>
      <c r="U776" s="119"/>
      <c r="V776" s="119"/>
      <c r="W776" s="119"/>
      <c r="X776" s="119"/>
      <c r="Y776" s="119"/>
      <c r="Z776" s="119"/>
      <c r="AA776" s="119"/>
      <c r="AB776" s="119"/>
      <c r="AC776" s="119"/>
      <c r="AD776" s="119"/>
      <c r="AE776" s="119"/>
      <c r="AF776" s="119"/>
      <c r="AG776" s="119"/>
      <c r="AH776" s="119"/>
      <c r="AI776" s="119"/>
      <c r="AJ776" s="119"/>
      <c r="AK776" s="119"/>
      <c r="AL776" s="119"/>
      <c r="AM776" s="119"/>
      <c r="AN776" s="119"/>
      <c r="AO776" s="119"/>
      <c r="AP776" s="119"/>
      <c r="AQ776" s="119"/>
      <c r="AR776" s="119"/>
      <c r="AS776" s="119"/>
      <c r="AT776" s="119"/>
      <c r="AU776" s="119"/>
      <c r="AV776" s="119"/>
      <c r="AW776" s="119"/>
      <c r="AX776" s="119"/>
      <c r="AY776" s="119"/>
      <c r="AZ776" s="119"/>
      <c r="BA776" s="119"/>
      <c r="BB776" s="119"/>
      <c r="BC776" s="119"/>
      <c r="BD776" s="119"/>
      <c r="BE776" s="119"/>
      <c r="BF776" s="119"/>
      <c r="BG776" s="119"/>
      <c r="BH776" s="119"/>
      <c r="BI776" s="119"/>
      <c r="BJ776" s="119"/>
      <c r="BK776" s="119"/>
      <c r="BL776" s="119"/>
      <c r="BM776" s="119"/>
      <c r="BN776" s="119"/>
      <c r="BO776" s="119"/>
    </row>
  </sheetData>
  <sheetProtection formatCells="0" selectLockedCells="1"/>
  <dataConsolidate/>
  <mergeCells count="56">
    <mergeCell ref="A388:B388"/>
    <mergeCell ref="A389:B389"/>
    <mergeCell ref="H333:J333"/>
    <mergeCell ref="A382:B382"/>
    <mergeCell ref="A383:B383"/>
    <mergeCell ref="A370:B370"/>
    <mergeCell ref="A375:B375"/>
    <mergeCell ref="A376:B376"/>
    <mergeCell ref="A377:B377"/>
    <mergeCell ref="A367:B367"/>
    <mergeCell ref="A366:B366"/>
    <mergeCell ref="A362:B362"/>
    <mergeCell ref="A363:B363"/>
    <mergeCell ref="A364:B364"/>
    <mergeCell ref="A365:B365"/>
    <mergeCell ref="A368:B368"/>
    <mergeCell ref="D415:G415"/>
    <mergeCell ref="D416:G416"/>
    <mergeCell ref="D417:G417"/>
    <mergeCell ref="D418:G418"/>
    <mergeCell ref="A391:B391"/>
    <mergeCell ref="A392:B392"/>
    <mergeCell ref="A393:B393"/>
    <mergeCell ref="A394:B394"/>
    <mergeCell ref="A395:B395"/>
    <mergeCell ref="D399:I399"/>
    <mergeCell ref="D425:G425"/>
    <mergeCell ref="D419:G419"/>
    <mergeCell ref="D420:G420"/>
    <mergeCell ref="D421:G421"/>
    <mergeCell ref="D422:G422"/>
    <mergeCell ref="D423:G423"/>
    <mergeCell ref="D424:G424"/>
    <mergeCell ref="K399:M399"/>
    <mergeCell ref="E186:F186"/>
    <mergeCell ref="H146:I146"/>
    <mergeCell ref="D312:F312"/>
    <mergeCell ref="B158:D158"/>
    <mergeCell ref="E158:H158"/>
    <mergeCell ref="A390:B390"/>
    <mergeCell ref="A371:B371"/>
    <mergeCell ref="A372:B372"/>
    <mergeCell ref="A373:B373"/>
    <mergeCell ref="A374:B374"/>
    <mergeCell ref="A384:B384"/>
    <mergeCell ref="A385:B385"/>
    <mergeCell ref="A386:B386"/>
    <mergeCell ref="A387:B387"/>
    <mergeCell ref="H315:J315"/>
    <mergeCell ref="A369:B369"/>
    <mergeCell ref="N168:T168"/>
    <mergeCell ref="G175:I175"/>
    <mergeCell ref="K139:N139"/>
    <mergeCell ref="K140:N140"/>
    <mergeCell ref="D168:F168"/>
    <mergeCell ref="H168:L168"/>
  </mergeCells>
  <phoneticPr fontId="0" type="noConversion"/>
  <dataValidations xWindow="826" yWindow="583" count="10">
    <dataValidation type="list" errorStyle="information" allowBlank="1" showInputMessage="1" showErrorMessage="1" errorTitle="Hello" error="You may only enter 1 2 3 or 4." prompt="1 =  poor_x000a_2 =  average_x000a_3 =  above average_x000a_4 =  superior_x000a__x000a_" sqref="F26:F35 F39:F48">
      <formula1>"1,2,3,4"</formula1>
    </dataValidation>
    <dataValidation type="decimal" allowBlank="1" showInputMessage="1" showErrorMessage="1" error="Must be between 0.00 an 1.00" sqref="D26:D35 D120:D129 D106:D115 D39:D48">
      <formula1>0</formula1>
      <formula2>1</formula2>
    </dataValidation>
    <dataValidation type="decimal" allowBlank="1" showInputMessage="1" showErrorMessage="1" error="Must between 0.00 and 1.00" sqref="D69:D80">
      <formula1>0</formula1>
      <formula2>1</formula2>
    </dataValidation>
    <dataValidation type="list" showInputMessage="1" showErrorMessage="1" error="Must be whole number between 1 and 4." prompt="1 = Major Weakness_x000a_2 = Minor Weakness_x000a_3 = Minor Strength_x000a_4 = Major Strength" sqref="F69:F80 J69:J80 H69:H80">
      <formula1>"1,2,3,4"</formula1>
    </dataValidation>
    <dataValidation type="whole" operator="equal" allowBlank="1" showInputMessage="1" showErrorMessage="1" sqref="D82">
      <formula1>1</formula1>
    </dataValidation>
    <dataValidation type="list" errorStyle="information" allowBlank="1" showInputMessage="1" showErrorMessage="1" errorTitle="Hello" error="You may only enter 3 or 4." prompt="3 =  Minor Strength_x000a_4 =  Major Strength_x000a__x000a_" sqref="F106:F115">
      <formula1>"3,4"</formula1>
    </dataValidation>
    <dataValidation type="list" errorStyle="information" allowBlank="1" showInputMessage="1" showErrorMessage="1" errorTitle="Hello" error="You may only enter 1 or 2." prompt="2 =  Minor Weakness_x000a_1 =  Major Weakness_x000a__x000a_" sqref="F120:F129">
      <formula1>"1,2"</formula1>
    </dataValidation>
    <dataValidation type="list" allowBlank="1" showInputMessage="1" showErrorMessage="1" error="You may only enter whole numbers 1-7" prompt="Positive 1 Worst to Positive 7 Best" sqref="D195:D199 D202:D206">
      <formula1>"1,2,3,4,5,6,7"</formula1>
    </dataValidation>
    <dataValidation type="list" allowBlank="1" showInputMessage="1" showErrorMessage="1" error="You may only enter whole numbers -7 to -1" prompt="Negative 7 is worst to Negative 1 is best" sqref="D211:D215 D218:D222">
      <formula1>"-1,-2,-3,-4,-5,-6,-7"</formula1>
    </dataValidation>
    <dataValidation type="list" allowBlank="1" showInputMessage="1" showErrorMessage="1" sqref="D252:D261 F252:F261 D266:D275 F266:F275 D280:D289 F280:F289 D294:D303 F294:F303">
      <formula1>"0,1,2,3,4"</formula1>
    </dataValidation>
  </dataValidations>
  <hyperlinks>
    <hyperlink ref="B232" location="GRAND!Q13" display="Grand"/>
    <hyperlink ref="B358" location="'Financial Charts'!A1" display="'Financial Charts'!A1"/>
    <hyperlink ref="B413" location="'Financial Ratios'!A1" display="'Financial Ratios'!A1"/>
    <hyperlink ref="E158" location="SWOT!J1" display="Click Here to View SWOT"/>
    <hyperlink ref="D166" location="IE!F10" display="IE Matrix"/>
    <hyperlink ref="D164" location="BCG!C11" display="BCG"/>
    <hyperlink ref="B67" location="CPM!L9" display="CPM Matrix"/>
    <hyperlink ref="H28" location="'EFE-IFE'!H14" display="EFE Matrix"/>
    <hyperlink ref="H113" location="'EFE-IFE'!H55" display="IFE Matrix"/>
    <hyperlink ref="E186" location="SPACE!R15" display="Space Matrix"/>
    <hyperlink ref="H146" location="CompanyWorth!B10" display="Company Worth"/>
    <hyperlink ref="D241:E241" location="QSPM!G5" display="QSPM"/>
    <hyperlink ref="B315" location="'EPS-EBIT'!L8" display="EPS-EBIT Chart"/>
  </hyperlinks>
  <pageMargins left="0.75" right="0.75" top="1" bottom="1" header="0.5" footer="0.5"/>
  <pageSetup orientation="portrait" horizontalDpi="4294967292" verticalDpi="4294967292" r:id="rId1"/>
  <headerFooter alignWithMargins="0"/>
  <ignoredErrors>
    <ignoredError sqref="A252:A311 A169:A242 A93:A97 A58:A64 A120:A129 A106:A115 A26:A35 A39:A48 A13:A17 A1:A12 A18:A25 A49:A57 A36:A38 A116:A119 A130:A167 A65:A92 A98:A105" numberStoredAsText="1"/>
    <ignoredError sqref="A383:B39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24"/>
  </sheetPr>
  <dimension ref="A1:N24"/>
  <sheetViews>
    <sheetView showGridLines="0" workbookViewId="0">
      <selection activeCell="K15" sqref="K15"/>
    </sheetView>
  </sheetViews>
  <sheetFormatPr defaultColWidth="11" defaultRowHeight="12.75" x14ac:dyDescent="0.2"/>
  <cols>
    <col min="1" max="3" width="11" customWidth="1"/>
    <col min="4" max="4" width="6.875" bestFit="1" customWidth="1"/>
    <col min="5" max="5" width="6.125" bestFit="1" customWidth="1"/>
    <col min="6" max="6" width="5.625" bestFit="1" customWidth="1"/>
    <col min="7" max="7" width="6.125" bestFit="1" customWidth="1"/>
    <col min="8" max="8" width="5.625" bestFit="1" customWidth="1"/>
    <col min="9" max="9" width="6.125" bestFit="1" customWidth="1"/>
    <col min="10" max="10" width="5.625" bestFit="1" customWidth="1"/>
    <col min="11" max="11" width="11" customWidth="1"/>
    <col min="12" max="12" width="16.75" customWidth="1"/>
  </cols>
  <sheetData>
    <row r="1" spans="1:14" ht="18.95" customHeight="1" x14ac:dyDescent="0.2">
      <c r="M1" t="s">
        <v>62</v>
      </c>
      <c r="N1" t="s">
        <v>61</v>
      </c>
    </row>
    <row r="3" spans="1:14" ht="33" customHeight="1" x14ac:dyDescent="0.2">
      <c r="B3" s="540" t="s">
        <v>310</v>
      </c>
      <c r="C3" s="540"/>
      <c r="D3" s="540"/>
      <c r="E3" s="540"/>
      <c r="F3" s="540"/>
    </row>
    <row r="4" spans="1:14" x14ac:dyDescent="0.2">
      <c r="B4" s="540"/>
      <c r="C4" s="540"/>
      <c r="D4" s="540"/>
      <c r="E4" s="540"/>
      <c r="F4" s="540"/>
      <c r="I4" s="396"/>
    </row>
    <row r="5" spans="1:14" x14ac:dyDescent="0.2">
      <c r="B5" s="540"/>
      <c r="C5" s="540"/>
      <c r="D5" s="540"/>
      <c r="E5" s="540"/>
      <c r="F5" s="540"/>
    </row>
    <row r="6" spans="1:14" ht="13.5" thickBot="1" x14ac:dyDescent="0.25"/>
    <row r="7" spans="1:14" ht="13.5" thickBot="1" x14ac:dyDescent="0.25">
      <c r="L7" s="51" t="s">
        <v>246</v>
      </c>
    </row>
    <row r="8" spans="1:14" ht="15.75" customHeight="1" thickTop="1" thickBot="1" x14ac:dyDescent="0.25">
      <c r="A8" s="545" t="s">
        <v>104</v>
      </c>
      <c r="B8" s="546"/>
      <c r="C8" s="546"/>
      <c r="D8" s="546"/>
      <c r="E8" s="546"/>
      <c r="F8" s="546"/>
      <c r="G8" s="546"/>
      <c r="H8" s="546"/>
      <c r="I8" s="546"/>
      <c r="J8" s="547"/>
    </row>
    <row r="9" spans="1:14" ht="32.1" customHeight="1" thickTop="1" thickBot="1" x14ac:dyDescent="0.25">
      <c r="A9" s="548"/>
      <c r="B9" s="549"/>
      <c r="C9" s="549"/>
      <c r="D9" s="550"/>
      <c r="E9" s="543" t="str">
        <f>START!F67</f>
        <v>Your Company</v>
      </c>
      <c r="F9" s="544"/>
      <c r="G9" s="551" t="str">
        <f>START!H67</f>
        <v>Competitor</v>
      </c>
      <c r="H9" s="552"/>
      <c r="I9" s="553" t="str">
        <f>START!J67</f>
        <v>Competitor</v>
      </c>
      <c r="J9" s="554"/>
    </row>
    <row r="10" spans="1:14" ht="17.25" thickTop="1" thickBot="1" x14ac:dyDescent="0.25">
      <c r="A10" s="541" t="s">
        <v>63</v>
      </c>
      <c r="B10" s="542"/>
      <c r="C10" s="542"/>
      <c r="D10" s="45" t="s">
        <v>207</v>
      </c>
      <c r="E10" s="46" t="s">
        <v>89</v>
      </c>
      <c r="F10" s="45" t="s">
        <v>90</v>
      </c>
      <c r="G10" s="46" t="s">
        <v>89</v>
      </c>
      <c r="H10" s="45" t="s">
        <v>90</v>
      </c>
      <c r="I10" s="47" t="s">
        <v>89</v>
      </c>
      <c r="J10" s="45" t="s">
        <v>90</v>
      </c>
    </row>
    <row r="11" spans="1:14" ht="13.5" thickTop="1" x14ac:dyDescent="0.2">
      <c r="A11" s="536" t="str">
        <f>START!B69</f>
        <v>Advertising</v>
      </c>
      <c r="B11" s="537"/>
      <c r="C11" s="537"/>
      <c r="D11" s="38">
        <f>START!D69</f>
        <v>0</v>
      </c>
      <c r="E11" s="39">
        <f>START!F69</f>
        <v>0</v>
      </c>
      <c r="F11" s="40">
        <f>D11*E11</f>
        <v>0</v>
      </c>
      <c r="G11" s="39">
        <f>START!H69</f>
        <v>0</v>
      </c>
      <c r="H11" s="40">
        <f>D11*G11</f>
        <v>0</v>
      </c>
      <c r="I11" s="41">
        <f>START!J69</f>
        <v>0</v>
      </c>
      <c r="J11" s="40">
        <f>D11*I11</f>
        <v>0</v>
      </c>
    </row>
    <row r="12" spans="1:14" x14ac:dyDescent="0.2">
      <c r="A12" s="536" t="str">
        <f>START!B70</f>
        <v>Market Penetration</v>
      </c>
      <c r="B12" s="537"/>
      <c r="C12" s="537"/>
      <c r="D12" s="38">
        <f>START!D70</f>
        <v>0</v>
      </c>
      <c r="E12" s="39">
        <f>START!F70</f>
        <v>0</v>
      </c>
      <c r="F12" s="40">
        <f t="shared" ref="F12:F22" si="0">D12*E12</f>
        <v>0</v>
      </c>
      <c r="G12" s="39">
        <f>START!H70</f>
        <v>0</v>
      </c>
      <c r="H12" s="40">
        <f t="shared" ref="H12:H22" si="1">D12*G12</f>
        <v>0</v>
      </c>
      <c r="I12" s="41">
        <f>START!J70</f>
        <v>0</v>
      </c>
      <c r="J12" s="40">
        <f t="shared" ref="J12:J22" si="2">D12*I12</f>
        <v>0</v>
      </c>
    </row>
    <row r="13" spans="1:14" x14ac:dyDescent="0.2">
      <c r="A13" s="536" t="str">
        <f>START!B71</f>
        <v>Customer Service</v>
      </c>
      <c r="B13" s="537"/>
      <c r="C13" s="537"/>
      <c r="D13" s="38">
        <f>START!D71</f>
        <v>0</v>
      </c>
      <c r="E13" s="39">
        <f>START!F71</f>
        <v>0</v>
      </c>
      <c r="F13" s="40">
        <f t="shared" si="0"/>
        <v>0</v>
      </c>
      <c r="G13" s="39">
        <f>START!H71</f>
        <v>0</v>
      </c>
      <c r="H13" s="40">
        <f t="shared" si="1"/>
        <v>0</v>
      </c>
      <c r="I13" s="41">
        <f>START!J71</f>
        <v>0</v>
      </c>
      <c r="J13" s="40">
        <f t="shared" si="2"/>
        <v>0</v>
      </c>
    </row>
    <row r="14" spans="1:14" x14ac:dyDescent="0.2">
      <c r="A14" s="536" t="str">
        <f>START!B72</f>
        <v>Store Locations</v>
      </c>
      <c r="B14" s="537"/>
      <c r="C14" s="537"/>
      <c r="D14" s="38">
        <f>START!D72</f>
        <v>0</v>
      </c>
      <c r="E14" s="39">
        <f>START!F72</f>
        <v>0</v>
      </c>
      <c r="F14" s="40">
        <f t="shared" si="0"/>
        <v>0</v>
      </c>
      <c r="G14" s="39">
        <f>START!H72</f>
        <v>0</v>
      </c>
      <c r="H14" s="40">
        <f t="shared" si="1"/>
        <v>0</v>
      </c>
      <c r="I14" s="41">
        <f>START!J72</f>
        <v>0</v>
      </c>
      <c r="J14" s="40">
        <f t="shared" si="2"/>
        <v>0</v>
      </c>
    </row>
    <row r="15" spans="1:14" x14ac:dyDescent="0.2">
      <c r="A15" s="536" t="str">
        <f>START!B73</f>
        <v>R&amp;D</v>
      </c>
      <c r="B15" s="537"/>
      <c r="C15" s="537"/>
      <c r="D15" s="38">
        <f>START!D73</f>
        <v>0</v>
      </c>
      <c r="E15" s="39">
        <f>START!F73</f>
        <v>0</v>
      </c>
      <c r="F15" s="40">
        <f t="shared" si="0"/>
        <v>0</v>
      </c>
      <c r="G15" s="39">
        <f>START!H73</f>
        <v>0</v>
      </c>
      <c r="H15" s="40">
        <f t="shared" si="1"/>
        <v>0</v>
      </c>
      <c r="I15" s="41">
        <f>START!J73</f>
        <v>0</v>
      </c>
      <c r="J15" s="40">
        <f t="shared" si="2"/>
        <v>0</v>
      </c>
    </row>
    <row r="16" spans="1:14" x14ac:dyDescent="0.2">
      <c r="A16" s="536" t="str">
        <f>START!B74</f>
        <v>Employee Dedication</v>
      </c>
      <c r="B16" s="537"/>
      <c r="C16" s="537"/>
      <c r="D16" s="38">
        <f>START!D74</f>
        <v>0</v>
      </c>
      <c r="E16" s="39">
        <f>START!F74</f>
        <v>0</v>
      </c>
      <c r="F16" s="40">
        <f t="shared" si="0"/>
        <v>0</v>
      </c>
      <c r="G16" s="39">
        <f>START!H74</f>
        <v>0</v>
      </c>
      <c r="H16" s="40">
        <f t="shared" si="1"/>
        <v>0</v>
      </c>
      <c r="I16" s="41">
        <f>START!J74</f>
        <v>0</v>
      </c>
      <c r="J16" s="40">
        <f t="shared" si="2"/>
        <v>0</v>
      </c>
    </row>
    <row r="17" spans="1:10" x14ac:dyDescent="0.2">
      <c r="A17" s="536" t="str">
        <f>START!B75</f>
        <v>Financial Profit</v>
      </c>
      <c r="B17" s="537"/>
      <c r="C17" s="537"/>
      <c r="D17" s="38">
        <f>START!D75</f>
        <v>0</v>
      </c>
      <c r="E17" s="39">
        <f>START!F75</f>
        <v>0</v>
      </c>
      <c r="F17" s="40">
        <f t="shared" si="0"/>
        <v>0</v>
      </c>
      <c r="G17" s="39">
        <f>START!H75</f>
        <v>0</v>
      </c>
      <c r="H17" s="40">
        <f t="shared" si="1"/>
        <v>0</v>
      </c>
      <c r="I17" s="41">
        <f>START!J75</f>
        <v>0</v>
      </c>
      <c r="J17" s="40">
        <f t="shared" si="2"/>
        <v>0</v>
      </c>
    </row>
    <row r="18" spans="1:10" x14ac:dyDescent="0.2">
      <c r="A18" s="536" t="str">
        <f>START!B76</f>
        <v>Customer Loyalty</v>
      </c>
      <c r="B18" s="537"/>
      <c r="C18" s="537"/>
      <c r="D18" s="38">
        <f>START!D76</f>
        <v>0</v>
      </c>
      <c r="E18" s="39">
        <f>START!F76</f>
        <v>0</v>
      </c>
      <c r="F18" s="40">
        <f t="shared" si="0"/>
        <v>0</v>
      </c>
      <c r="G18" s="39">
        <f>START!H76</f>
        <v>0</v>
      </c>
      <c r="H18" s="40">
        <f t="shared" si="1"/>
        <v>0</v>
      </c>
      <c r="I18" s="41">
        <f>START!J76</f>
        <v>0</v>
      </c>
      <c r="J18" s="40">
        <f t="shared" si="2"/>
        <v>0</v>
      </c>
    </row>
    <row r="19" spans="1:10" x14ac:dyDescent="0.2">
      <c r="A19" s="536" t="str">
        <f>START!B77</f>
        <v>Market Share</v>
      </c>
      <c r="B19" s="537"/>
      <c r="C19" s="537"/>
      <c r="D19" s="38">
        <f>START!D77</f>
        <v>0</v>
      </c>
      <c r="E19" s="39">
        <f>START!F77</f>
        <v>0</v>
      </c>
      <c r="F19" s="40">
        <f t="shared" si="0"/>
        <v>0</v>
      </c>
      <c r="G19" s="39">
        <f>START!H77</f>
        <v>0</v>
      </c>
      <c r="H19" s="40">
        <f t="shared" si="1"/>
        <v>0</v>
      </c>
      <c r="I19" s="41">
        <f>START!J77</f>
        <v>0</v>
      </c>
      <c r="J19" s="40">
        <f t="shared" si="2"/>
        <v>0</v>
      </c>
    </row>
    <row r="20" spans="1:10" x14ac:dyDescent="0.2">
      <c r="A20" s="536" t="str">
        <f>START!B78</f>
        <v>Product Quality</v>
      </c>
      <c r="B20" s="537"/>
      <c r="C20" s="537"/>
      <c r="D20" s="38">
        <f>START!D78</f>
        <v>0</v>
      </c>
      <c r="E20" s="39">
        <f>START!F78</f>
        <v>0</v>
      </c>
      <c r="F20" s="40">
        <f t="shared" si="0"/>
        <v>0</v>
      </c>
      <c r="G20" s="39">
        <f>START!H78</f>
        <v>0</v>
      </c>
      <c r="H20" s="40">
        <f t="shared" si="1"/>
        <v>0</v>
      </c>
      <c r="I20" s="41">
        <f>START!J78</f>
        <v>0</v>
      </c>
      <c r="J20" s="40">
        <f t="shared" si="2"/>
        <v>0</v>
      </c>
    </row>
    <row r="21" spans="1:10" x14ac:dyDescent="0.2">
      <c r="A21" s="536" t="str">
        <f>START!B79</f>
        <v>Top Management</v>
      </c>
      <c r="B21" s="537"/>
      <c r="C21" s="537"/>
      <c r="D21" s="38">
        <f>START!D79</f>
        <v>0</v>
      </c>
      <c r="E21" s="39">
        <f>START!F79</f>
        <v>0</v>
      </c>
      <c r="F21" s="40">
        <f t="shared" si="0"/>
        <v>0</v>
      </c>
      <c r="G21" s="39">
        <f>START!H79</f>
        <v>0</v>
      </c>
      <c r="H21" s="40">
        <f t="shared" si="1"/>
        <v>0</v>
      </c>
      <c r="I21" s="41">
        <f>START!J79</f>
        <v>0</v>
      </c>
      <c r="J21" s="40">
        <f t="shared" si="2"/>
        <v>0</v>
      </c>
    </row>
    <row r="22" spans="1:10" ht="13.5" thickBot="1" x14ac:dyDescent="0.25">
      <c r="A22" s="536" t="str">
        <f>START!B80</f>
        <v>Price Competitiveness</v>
      </c>
      <c r="B22" s="537"/>
      <c r="C22" s="537"/>
      <c r="D22" s="38">
        <f>START!D80</f>
        <v>0</v>
      </c>
      <c r="E22" s="39">
        <f>START!F80</f>
        <v>0</v>
      </c>
      <c r="F22" s="40">
        <f t="shared" si="0"/>
        <v>0</v>
      </c>
      <c r="G22" s="39">
        <f>START!H80</f>
        <v>0</v>
      </c>
      <c r="H22" s="40">
        <f t="shared" si="1"/>
        <v>0</v>
      </c>
      <c r="I22" s="41">
        <f>START!J80</f>
        <v>0</v>
      </c>
      <c r="J22" s="40">
        <f t="shared" si="2"/>
        <v>0</v>
      </c>
    </row>
    <row r="23" spans="1:10" ht="17.25" thickTop="1" thickBot="1" x14ac:dyDescent="0.25">
      <c r="A23" s="538" t="s">
        <v>108</v>
      </c>
      <c r="B23" s="539"/>
      <c r="C23" s="539"/>
      <c r="D23" s="42">
        <f>SUM(D11:D22)</f>
        <v>0</v>
      </c>
      <c r="E23" s="43"/>
      <c r="F23" s="44">
        <f>SUM(F11:F22)</f>
        <v>0</v>
      </c>
      <c r="G23" s="43"/>
      <c r="H23" s="44">
        <f>SUM(H11:H22)</f>
        <v>0</v>
      </c>
      <c r="I23" s="42"/>
      <c r="J23" s="44">
        <f>SUM(J11:J22)</f>
        <v>0</v>
      </c>
    </row>
    <row r="24" spans="1:10" ht="13.5" thickTop="1" x14ac:dyDescent="0.2"/>
  </sheetData>
  <sheetProtection sheet="1" objects="1" scenarios="1"/>
  <mergeCells count="20">
    <mergeCell ref="A23:C23"/>
    <mergeCell ref="A22:C22"/>
    <mergeCell ref="B3:F5"/>
    <mergeCell ref="A18:C18"/>
    <mergeCell ref="A19:C19"/>
    <mergeCell ref="A20:C20"/>
    <mergeCell ref="A21:C21"/>
    <mergeCell ref="A10:C10"/>
    <mergeCell ref="E9:F9"/>
    <mergeCell ref="A8:J8"/>
    <mergeCell ref="A9:D9"/>
    <mergeCell ref="G9:H9"/>
    <mergeCell ref="I9:J9"/>
    <mergeCell ref="A16:C16"/>
    <mergeCell ref="A17:C17"/>
    <mergeCell ref="A11:C11"/>
    <mergeCell ref="A12:C12"/>
    <mergeCell ref="A13:C13"/>
    <mergeCell ref="A14:C14"/>
    <mergeCell ref="A15:C15"/>
  </mergeCells>
  <phoneticPr fontId="0" type="noConversion"/>
  <hyperlinks>
    <hyperlink ref="L7" location="START!B67" display="Return to Start"/>
  </hyperlinks>
  <pageMargins left="0.75" right="0.75" top="1" bottom="1" header="0.5" footer="0.5"/>
  <pageSetup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24"/>
  </sheetPr>
  <dimension ref="A1:M215"/>
  <sheetViews>
    <sheetView showGridLines="0" workbookViewId="0">
      <selection activeCell="G23" sqref="G23"/>
    </sheetView>
  </sheetViews>
  <sheetFormatPr defaultColWidth="11" defaultRowHeight="12.75" x14ac:dyDescent="0.2"/>
  <cols>
    <col min="1" max="1" width="2.75" customWidth="1"/>
    <col min="2" max="2" width="43.75" customWidth="1"/>
    <col min="3" max="3" width="6" bestFit="1" customWidth="1"/>
    <col min="4" max="4" width="5.75" bestFit="1" customWidth="1"/>
    <col min="5" max="5" width="11.875" bestFit="1" customWidth="1"/>
    <col min="8" max="8" width="14.625" bestFit="1" customWidth="1"/>
  </cols>
  <sheetData>
    <row r="1" spans="1:13" x14ac:dyDescent="0.2">
      <c r="A1" s="2"/>
      <c r="B1" s="2"/>
      <c r="C1" s="2"/>
      <c r="D1" s="2"/>
      <c r="E1" s="2"/>
      <c r="F1" s="2"/>
      <c r="G1" s="2"/>
      <c r="H1" s="2"/>
      <c r="I1" s="2"/>
      <c r="J1" s="2"/>
      <c r="K1" s="2"/>
      <c r="L1" s="2"/>
      <c r="M1" s="2"/>
    </row>
    <row r="2" spans="1:13" x14ac:dyDescent="0.2">
      <c r="A2" s="2"/>
      <c r="B2" s="2"/>
      <c r="C2" s="2"/>
      <c r="D2" s="2"/>
      <c r="E2" s="2"/>
      <c r="F2" s="2"/>
      <c r="G2" s="2"/>
      <c r="H2" s="2"/>
      <c r="I2" s="2"/>
      <c r="J2" s="2"/>
      <c r="K2" s="2"/>
      <c r="L2" s="2"/>
      <c r="M2" s="2"/>
    </row>
    <row r="3" spans="1:13" x14ac:dyDescent="0.2">
      <c r="A3" s="2"/>
      <c r="B3" s="2"/>
      <c r="C3" s="2"/>
      <c r="D3" s="2"/>
      <c r="E3" s="2"/>
      <c r="F3" s="2"/>
      <c r="G3" s="2"/>
      <c r="H3" s="2"/>
      <c r="I3" s="2"/>
      <c r="J3" s="2"/>
      <c r="K3" s="2"/>
      <c r="L3" s="2"/>
      <c r="M3" s="2"/>
    </row>
    <row r="4" spans="1:13" x14ac:dyDescent="0.2">
      <c r="A4" s="2"/>
      <c r="B4" s="2"/>
      <c r="C4" s="2"/>
      <c r="D4" s="2"/>
      <c r="E4" s="2"/>
      <c r="F4" s="2"/>
      <c r="G4" s="2"/>
      <c r="H4" s="2"/>
      <c r="I4" s="2"/>
      <c r="J4" s="2"/>
      <c r="K4" s="2"/>
      <c r="L4" s="2"/>
      <c r="M4" s="2"/>
    </row>
    <row r="5" spans="1:13" x14ac:dyDescent="0.2">
      <c r="A5" s="2"/>
      <c r="B5" s="2"/>
      <c r="C5" s="2"/>
      <c r="D5" s="2"/>
      <c r="E5" s="2"/>
      <c r="F5" s="2"/>
      <c r="G5" s="2"/>
      <c r="H5" s="2"/>
      <c r="I5" s="2"/>
      <c r="J5" s="2"/>
      <c r="K5" s="2"/>
      <c r="L5" s="2"/>
      <c r="M5" s="2"/>
    </row>
    <row r="6" spans="1:13" x14ac:dyDescent="0.2">
      <c r="A6" s="2"/>
      <c r="B6" s="2"/>
      <c r="C6" s="2"/>
      <c r="D6" s="2"/>
      <c r="E6" s="2"/>
      <c r="F6" s="2"/>
      <c r="G6" s="2"/>
      <c r="H6" s="2"/>
      <c r="I6" s="2"/>
      <c r="J6" s="2"/>
      <c r="K6" s="2"/>
      <c r="L6" s="2"/>
      <c r="M6" s="2"/>
    </row>
    <row r="7" spans="1:13" ht="47.25" x14ac:dyDescent="0.25">
      <c r="A7" s="2"/>
      <c r="B7" s="66" t="s">
        <v>303</v>
      </c>
      <c r="C7" s="2"/>
      <c r="D7" s="2"/>
      <c r="E7" s="2"/>
      <c r="F7" s="2"/>
      <c r="G7" s="2"/>
      <c r="H7" s="2"/>
      <c r="I7" s="2"/>
      <c r="J7" s="2"/>
      <c r="K7" s="2"/>
      <c r="L7" s="2"/>
      <c r="M7" s="2"/>
    </row>
    <row r="8" spans="1:13" x14ac:dyDescent="0.2">
      <c r="A8" s="2"/>
      <c r="B8" s="2"/>
      <c r="C8" s="2"/>
      <c r="D8" s="2"/>
      <c r="E8" s="2"/>
      <c r="F8" s="2"/>
      <c r="G8" s="2"/>
      <c r="H8" s="2"/>
      <c r="I8" s="2"/>
      <c r="J8" s="2"/>
      <c r="K8" s="2"/>
      <c r="L8" s="2"/>
      <c r="M8" s="2"/>
    </row>
    <row r="9" spans="1:13" x14ac:dyDescent="0.2">
      <c r="A9" s="2"/>
      <c r="B9" s="2"/>
      <c r="C9" s="2"/>
      <c r="D9" s="2"/>
      <c r="E9" s="2"/>
      <c r="F9" s="2"/>
      <c r="G9" s="2"/>
      <c r="H9" s="2"/>
      <c r="I9" s="2"/>
      <c r="J9" s="2"/>
      <c r="K9" s="2"/>
      <c r="L9" s="2"/>
      <c r="M9" s="2"/>
    </row>
    <row r="10" spans="1:13" x14ac:dyDescent="0.2">
      <c r="A10" s="2"/>
      <c r="B10" s="555" t="s">
        <v>302</v>
      </c>
      <c r="C10" s="555"/>
      <c r="D10" s="555"/>
      <c r="E10" s="555"/>
      <c r="F10" s="555"/>
      <c r="G10" s="555"/>
      <c r="H10" s="555"/>
      <c r="I10" s="555"/>
      <c r="J10" s="555"/>
      <c r="K10" s="555"/>
      <c r="L10" s="555"/>
      <c r="M10" s="2"/>
    </row>
    <row r="11" spans="1:13" x14ac:dyDescent="0.2">
      <c r="A11" s="2"/>
      <c r="B11" s="2"/>
      <c r="C11" s="2"/>
      <c r="D11" s="2"/>
      <c r="E11" s="2"/>
      <c r="F11" s="2"/>
      <c r="G11" s="2"/>
      <c r="H11" s="2"/>
      <c r="I11" s="2"/>
      <c r="J11" s="2"/>
      <c r="K11" s="2"/>
      <c r="L11" s="2"/>
      <c r="M11" s="2"/>
    </row>
    <row r="12" spans="1:13" ht="13.5" thickBot="1" x14ac:dyDescent="0.25">
      <c r="A12" s="2"/>
      <c r="B12" s="2"/>
      <c r="C12" s="2"/>
      <c r="D12" s="2"/>
      <c r="E12" s="2"/>
      <c r="F12" s="2"/>
      <c r="G12" s="2"/>
      <c r="H12" s="2"/>
      <c r="I12" s="2"/>
      <c r="J12" s="2"/>
      <c r="K12" s="2"/>
      <c r="L12" s="2"/>
      <c r="M12" s="2"/>
    </row>
    <row r="13" spans="1:13" ht="13.5" thickBot="1" x14ac:dyDescent="0.25">
      <c r="A13" s="59"/>
      <c r="B13" s="89" t="s">
        <v>156</v>
      </c>
      <c r="C13" s="60"/>
      <c r="D13" s="60"/>
      <c r="E13" s="61"/>
      <c r="F13" s="2"/>
      <c r="G13" s="2"/>
      <c r="H13" s="2"/>
      <c r="I13" s="2"/>
      <c r="J13" s="2"/>
      <c r="K13" s="2"/>
      <c r="L13" s="2"/>
      <c r="M13" s="2"/>
    </row>
    <row r="14" spans="1:13" ht="13.5" thickBot="1" x14ac:dyDescent="0.25">
      <c r="A14" s="62"/>
      <c r="B14" s="63" t="s">
        <v>5</v>
      </c>
      <c r="C14" s="64" t="s">
        <v>88</v>
      </c>
      <c r="D14" s="64" t="s">
        <v>89</v>
      </c>
      <c r="E14" s="65" t="s">
        <v>105</v>
      </c>
      <c r="F14" s="2"/>
      <c r="G14" s="2"/>
      <c r="H14" s="51" t="s">
        <v>246</v>
      </c>
      <c r="I14" s="2"/>
      <c r="J14" s="2"/>
      <c r="K14" s="2"/>
      <c r="L14" s="2"/>
      <c r="M14" s="2"/>
    </row>
    <row r="15" spans="1:13" x14ac:dyDescent="0.2">
      <c r="A15" s="90" t="s">
        <v>25</v>
      </c>
      <c r="B15" s="418">
        <f>START!B26</f>
        <v>0</v>
      </c>
      <c r="C15" s="419">
        <f>START!D26</f>
        <v>0</v>
      </c>
      <c r="D15" s="420">
        <f>START!F26</f>
        <v>0</v>
      </c>
      <c r="E15" s="421">
        <f>C15*D15</f>
        <v>0</v>
      </c>
      <c r="F15" s="21"/>
      <c r="G15" s="2"/>
      <c r="H15" s="2"/>
      <c r="I15" s="2"/>
      <c r="J15" s="2"/>
      <c r="K15" s="2"/>
      <c r="L15" s="2"/>
      <c r="M15" s="2"/>
    </row>
    <row r="16" spans="1:13" x14ac:dyDescent="0.2">
      <c r="A16" s="91" t="s">
        <v>26</v>
      </c>
      <c r="B16" s="422">
        <f>START!B27</f>
        <v>0</v>
      </c>
      <c r="C16" s="423">
        <f>START!D27</f>
        <v>0</v>
      </c>
      <c r="D16" s="424">
        <f>START!F27</f>
        <v>0</v>
      </c>
      <c r="E16" s="425">
        <f t="shared" ref="E16:E24" si="0">C16*D16</f>
        <v>0</v>
      </c>
      <c r="F16" s="2"/>
      <c r="G16" s="2"/>
      <c r="H16" s="2"/>
      <c r="I16" s="2"/>
      <c r="J16" s="2"/>
      <c r="K16" s="2"/>
      <c r="L16" s="2"/>
      <c r="M16" s="2"/>
    </row>
    <row r="17" spans="1:13" x14ac:dyDescent="0.2">
      <c r="A17" s="91" t="s">
        <v>33</v>
      </c>
      <c r="B17" s="422">
        <f>START!B28</f>
        <v>0</v>
      </c>
      <c r="C17" s="423">
        <f>START!D28</f>
        <v>0</v>
      </c>
      <c r="D17" s="424">
        <f>START!F28</f>
        <v>0</v>
      </c>
      <c r="E17" s="425">
        <f t="shared" si="0"/>
        <v>0</v>
      </c>
      <c r="F17" s="2"/>
      <c r="G17" s="2"/>
      <c r="H17" s="2"/>
      <c r="I17" s="2"/>
      <c r="J17" s="2"/>
      <c r="K17" s="2"/>
      <c r="L17" s="2"/>
      <c r="M17" s="2"/>
    </row>
    <row r="18" spans="1:13" x14ac:dyDescent="0.2">
      <c r="A18" s="91" t="s">
        <v>32</v>
      </c>
      <c r="B18" s="422">
        <f>START!B29</f>
        <v>0</v>
      </c>
      <c r="C18" s="423">
        <f>START!D29</f>
        <v>0</v>
      </c>
      <c r="D18" s="424">
        <f>START!F29</f>
        <v>0</v>
      </c>
      <c r="E18" s="425">
        <f t="shared" si="0"/>
        <v>0</v>
      </c>
      <c r="F18" s="2"/>
      <c r="G18" s="2"/>
      <c r="H18" s="2"/>
      <c r="I18" s="2"/>
      <c r="J18" s="2"/>
      <c r="K18" s="2"/>
      <c r="L18" s="2"/>
      <c r="M18" s="2"/>
    </row>
    <row r="19" spans="1:13" x14ac:dyDescent="0.2">
      <c r="A19" s="91" t="s">
        <v>31</v>
      </c>
      <c r="B19" s="422">
        <f>START!B30</f>
        <v>0</v>
      </c>
      <c r="C19" s="423">
        <f>START!D30</f>
        <v>0</v>
      </c>
      <c r="D19" s="424">
        <f>START!F30</f>
        <v>0</v>
      </c>
      <c r="E19" s="425">
        <f t="shared" si="0"/>
        <v>0</v>
      </c>
      <c r="F19" s="2"/>
      <c r="G19" s="2"/>
      <c r="H19" s="2"/>
      <c r="I19" s="2"/>
      <c r="J19" s="2"/>
      <c r="K19" s="2"/>
      <c r="L19" s="2"/>
      <c r="M19" s="2"/>
    </row>
    <row r="20" spans="1:13" x14ac:dyDescent="0.2">
      <c r="A20" s="91" t="s">
        <v>30</v>
      </c>
      <c r="B20" s="422">
        <f>START!B31</f>
        <v>0</v>
      </c>
      <c r="C20" s="423">
        <f>START!D31</f>
        <v>0</v>
      </c>
      <c r="D20" s="424">
        <f>START!F31</f>
        <v>0</v>
      </c>
      <c r="E20" s="425">
        <f t="shared" si="0"/>
        <v>0</v>
      </c>
      <c r="F20" s="2"/>
      <c r="G20" s="2"/>
      <c r="H20" s="2"/>
      <c r="I20" s="2"/>
      <c r="J20" s="2"/>
      <c r="K20" s="2"/>
      <c r="L20" s="2"/>
      <c r="M20" s="2"/>
    </row>
    <row r="21" spans="1:13" x14ac:dyDescent="0.2">
      <c r="A21" s="91" t="s">
        <v>29</v>
      </c>
      <c r="B21" s="422">
        <f>START!B32</f>
        <v>0</v>
      </c>
      <c r="C21" s="423">
        <f>START!D32</f>
        <v>0</v>
      </c>
      <c r="D21" s="424">
        <f>START!F32</f>
        <v>0</v>
      </c>
      <c r="E21" s="425">
        <f t="shared" si="0"/>
        <v>0</v>
      </c>
      <c r="F21" s="2"/>
      <c r="G21" s="2"/>
      <c r="H21" s="2"/>
      <c r="I21" s="2"/>
      <c r="J21" s="2"/>
      <c r="K21" s="2"/>
      <c r="L21" s="2"/>
      <c r="M21" s="2"/>
    </row>
    <row r="22" spans="1:13" x14ac:dyDescent="0.2">
      <c r="A22" s="91" t="s">
        <v>28</v>
      </c>
      <c r="B22" s="422">
        <f>START!B33</f>
        <v>0</v>
      </c>
      <c r="C22" s="423">
        <f>START!D33</f>
        <v>0</v>
      </c>
      <c r="D22" s="424">
        <f>START!F33</f>
        <v>0</v>
      </c>
      <c r="E22" s="425">
        <f t="shared" si="0"/>
        <v>0</v>
      </c>
      <c r="F22" s="2"/>
      <c r="G22" s="119"/>
      <c r="H22" s="2"/>
      <c r="I22" s="2"/>
      <c r="J22" s="2"/>
      <c r="K22" s="2"/>
      <c r="L22" s="2"/>
      <c r="M22" s="2"/>
    </row>
    <row r="23" spans="1:13" x14ac:dyDescent="0.2">
      <c r="A23" s="91" t="s">
        <v>27</v>
      </c>
      <c r="B23" s="422">
        <f>START!B34</f>
        <v>0</v>
      </c>
      <c r="C23" s="423">
        <f>START!D34</f>
        <v>0</v>
      </c>
      <c r="D23" s="424">
        <f>START!F34</f>
        <v>0</v>
      </c>
      <c r="E23" s="425">
        <f t="shared" si="0"/>
        <v>0</v>
      </c>
      <c r="F23" s="2"/>
      <c r="G23" s="2"/>
      <c r="H23" s="2"/>
      <c r="I23" s="2"/>
      <c r="J23" s="2"/>
      <c r="K23" s="2"/>
      <c r="L23" s="2"/>
      <c r="M23" s="2"/>
    </row>
    <row r="24" spans="1:13" ht="12.75" customHeight="1" thickBot="1" x14ac:dyDescent="0.25">
      <c r="A24" s="92" t="s">
        <v>77</v>
      </c>
      <c r="B24" s="426">
        <f>START!B35</f>
        <v>0</v>
      </c>
      <c r="C24" s="427">
        <f>START!D35</f>
        <v>0</v>
      </c>
      <c r="D24" s="428">
        <f>START!F35</f>
        <v>0</v>
      </c>
      <c r="E24" s="429">
        <f t="shared" si="0"/>
        <v>0</v>
      </c>
      <c r="F24" s="2"/>
      <c r="G24" s="2"/>
      <c r="H24" s="2"/>
      <c r="I24" s="2"/>
      <c r="J24" s="2"/>
      <c r="K24" s="2"/>
      <c r="L24" s="2"/>
      <c r="M24" s="2"/>
    </row>
    <row r="25" spans="1:13" ht="13.5" thickBot="1" x14ac:dyDescent="0.25">
      <c r="A25" s="2"/>
      <c r="B25" s="119"/>
      <c r="C25" s="2"/>
      <c r="D25" s="2"/>
      <c r="E25" s="2"/>
      <c r="F25" s="2"/>
      <c r="G25" s="2"/>
      <c r="H25" s="2"/>
      <c r="I25" s="2"/>
      <c r="J25" s="2"/>
      <c r="K25" s="2"/>
      <c r="L25" s="2"/>
      <c r="M25" s="2"/>
    </row>
    <row r="26" spans="1:13" ht="13.5" thickBot="1" x14ac:dyDescent="0.25">
      <c r="A26" s="67"/>
      <c r="B26" s="268" t="s">
        <v>41</v>
      </c>
      <c r="C26" s="360" t="s">
        <v>88</v>
      </c>
      <c r="D26" s="360" t="s">
        <v>89</v>
      </c>
      <c r="E26" s="397" t="s">
        <v>105</v>
      </c>
      <c r="F26" s="2"/>
      <c r="G26" s="2"/>
      <c r="H26" s="2"/>
      <c r="I26" s="2"/>
      <c r="J26" s="2"/>
      <c r="K26" s="2"/>
      <c r="L26" s="2"/>
      <c r="M26" s="2"/>
    </row>
    <row r="27" spans="1:13" x14ac:dyDescent="0.2">
      <c r="A27" s="91" t="s">
        <v>25</v>
      </c>
      <c r="B27" s="430">
        <f>START!B39</f>
        <v>0</v>
      </c>
      <c r="C27" s="390">
        <f>START!D39</f>
        <v>0</v>
      </c>
      <c r="D27" s="392">
        <f>START!F39</f>
        <v>0</v>
      </c>
      <c r="E27" s="391">
        <f>C27*D27</f>
        <v>0</v>
      </c>
      <c r="F27" s="2"/>
      <c r="G27" s="2"/>
      <c r="H27" s="2"/>
      <c r="I27" s="2"/>
      <c r="J27" s="2"/>
      <c r="K27" s="2"/>
      <c r="L27" s="2"/>
      <c r="M27" s="2"/>
    </row>
    <row r="28" spans="1:13" x14ac:dyDescent="0.2">
      <c r="A28" s="91" t="s">
        <v>26</v>
      </c>
      <c r="B28" s="430">
        <f>START!B40</f>
        <v>0</v>
      </c>
      <c r="C28" s="390">
        <f>START!D40</f>
        <v>0</v>
      </c>
      <c r="D28" s="392">
        <f>START!F40</f>
        <v>0</v>
      </c>
      <c r="E28" s="391">
        <f t="shared" ref="E28:E36" si="1">C28*D28</f>
        <v>0</v>
      </c>
      <c r="F28" s="2"/>
      <c r="G28" s="2"/>
      <c r="H28" s="2"/>
      <c r="I28" s="2"/>
      <c r="J28" s="2"/>
      <c r="K28" s="2"/>
      <c r="L28" s="2"/>
      <c r="M28" s="2"/>
    </row>
    <row r="29" spans="1:13" x14ac:dyDescent="0.2">
      <c r="A29" s="91" t="s">
        <v>33</v>
      </c>
      <c r="B29" s="430">
        <f>START!B41</f>
        <v>0</v>
      </c>
      <c r="C29" s="390">
        <f>START!D41</f>
        <v>0</v>
      </c>
      <c r="D29" s="392">
        <f>START!F41</f>
        <v>0</v>
      </c>
      <c r="E29" s="391">
        <f t="shared" si="1"/>
        <v>0</v>
      </c>
      <c r="F29" s="2"/>
      <c r="G29" s="2"/>
      <c r="H29" s="2"/>
      <c r="I29" s="2"/>
      <c r="J29" s="2"/>
      <c r="K29" s="2"/>
      <c r="L29" s="2"/>
      <c r="M29" s="2"/>
    </row>
    <row r="30" spans="1:13" ht="18" customHeight="1" x14ac:dyDescent="0.2">
      <c r="A30" s="91" t="s">
        <v>32</v>
      </c>
      <c r="B30" s="430">
        <f>START!B42</f>
        <v>0</v>
      </c>
      <c r="C30" s="390">
        <f>START!D42</f>
        <v>0</v>
      </c>
      <c r="D30" s="392">
        <f>START!F42</f>
        <v>0</v>
      </c>
      <c r="E30" s="391">
        <f t="shared" si="1"/>
        <v>0</v>
      </c>
      <c r="F30" s="2"/>
      <c r="G30" s="2"/>
      <c r="H30" s="2"/>
      <c r="I30" s="2"/>
      <c r="J30" s="2"/>
      <c r="K30" s="2"/>
      <c r="L30" s="2"/>
      <c r="M30" s="2"/>
    </row>
    <row r="31" spans="1:13" x14ac:dyDescent="0.2">
      <c r="A31" s="91" t="s">
        <v>31</v>
      </c>
      <c r="B31" s="430">
        <f>START!B43</f>
        <v>0</v>
      </c>
      <c r="C31" s="390">
        <f>START!D43</f>
        <v>0</v>
      </c>
      <c r="D31" s="392">
        <f>START!F43</f>
        <v>0</v>
      </c>
      <c r="E31" s="391">
        <f t="shared" si="1"/>
        <v>0</v>
      </c>
      <c r="F31" s="2"/>
      <c r="G31" s="2"/>
      <c r="H31" s="2"/>
      <c r="I31" s="2"/>
      <c r="J31" s="2"/>
      <c r="K31" s="2"/>
      <c r="L31" s="2"/>
      <c r="M31" s="2"/>
    </row>
    <row r="32" spans="1:13" ht="18" customHeight="1" x14ac:dyDescent="0.2">
      <c r="A32" s="91" t="s">
        <v>30</v>
      </c>
      <c r="B32" s="430">
        <f>START!B44</f>
        <v>0</v>
      </c>
      <c r="C32" s="390">
        <f>START!D44</f>
        <v>0</v>
      </c>
      <c r="D32" s="392">
        <f>START!F44</f>
        <v>0</v>
      </c>
      <c r="E32" s="391">
        <f t="shared" si="1"/>
        <v>0</v>
      </c>
      <c r="F32" s="2"/>
      <c r="G32" s="2"/>
      <c r="H32" s="2"/>
      <c r="I32" s="2"/>
      <c r="J32" s="2"/>
      <c r="K32" s="2"/>
      <c r="L32" s="2"/>
      <c r="M32" s="2"/>
    </row>
    <row r="33" spans="1:13" x14ac:dyDescent="0.2">
      <c r="A33" s="91" t="s">
        <v>29</v>
      </c>
      <c r="B33" s="430">
        <f>START!B45</f>
        <v>0</v>
      </c>
      <c r="C33" s="390">
        <f>START!D45</f>
        <v>0</v>
      </c>
      <c r="D33" s="392">
        <f>START!F45</f>
        <v>0</v>
      </c>
      <c r="E33" s="391">
        <f t="shared" si="1"/>
        <v>0</v>
      </c>
      <c r="F33" s="2"/>
      <c r="G33" s="2"/>
      <c r="H33" s="2"/>
      <c r="I33" s="2"/>
      <c r="J33" s="2"/>
      <c r="K33" s="2"/>
      <c r="L33" s="2"/>
      <c r="M33" s="2"/>
    </row>
    <row r="34" spans="1:13" x14ac:dyDescent="0.2">
      <c r="A34" s="91" t="s">
        <v>28</v>
      </c>
      <c r="B34" s="430">
        <f>START!B46</f>
        <v>0</v>
      </c>
      <c r="C34" s="390">
        <f>START!D46</f>
        <v>0</v>
      </c>
      <c r="D34" s="392">
        <f>START!F46</f>
        <v>0</v>
      </c>
      <c r="E34" s="391">
        <f t="shared" si="1"/>
        <v>0</v>
      </c>
      <c r="F34" s="2"/>
      <c r="G34" s="2"/>
      <c r="H34" s="2"/>
      <c r="I34" s="2"/>
      <c r="J34" s="2"/>
      <c r="K34" s="2"/>
      <c r="L34" s="2"/>
      <c r="M34" s="2"/>
    </row>
    <row r="35" spans="1:13" x14ac:dyDescent="0.2">
      <c r="A35" s="91" t="s">
        <v>27</v>
      </c>
      <c r="B35" s="430">
        <f>START!B47</f>
        <v>0</v>
      </c>
      <c r="C35" s="390">
        <f>START!D47</f>
        <v>0</v>
      </c>
      <c r="D35" s="392">
        <f>START!F47</f>
        <v>0</v>
      </c>
      <c r="E35" s="391">
        <f t="shared" si="1"/>
        <v>0</v>
      </c>
      <c r="F35" s="2"/>
      <c r="G35" s="2"/>
      <c r="H35" s="2"/>
      <c r="I35" s="2"/>
      <c r="J35" s="2"/>
      <c r="K35" s="2"/>
      <c r="L35" s="2"/>
      <c r="M35" s="2"/>
    </row>
    <row r="36" spans="1:13" ht="12" customHeight="1" x14ac:dyDescent="0.2">
      <c r="A36" s="91" t="s">
        <v>77</v>
      </c>
      <c r="B36" s="430">
        <f>START!B48</f>
        <v>0</v>
      </c>
      <c r="C36" s="432">
        <f>START!D48</f>
        <v>0</v>
      </c>
      <c r="D36" s="431">
        <f>START!F48</f>
        <v>0</v>
      </c>
      <c r="E36" s="434">
        <f t="shared" si="1"/>
        <v>0</v>
      </c>
      <c r="F36" s="2"/>
      <c r="G36" s="2"/>
      <c r="H36" s="2"/>
      <c r="I36" s="2"/>
      <c r="J36" s="2"/>
      <c r="K36" s="2"/>
      <c r="L36" s="2"/>
      <c r="M36" s="2"/>
    </row>
    <row r="37" spans="1:13" ht="13.5" thickBot="1" x14ac:dyDescent="0.25">
      <c r="A37" s="62"/>
      <c r="B37" s="340" t="s">
        <v>75</v>
      </c>
      <c r="C37" s="433">
        <f>SUM(C15:C36)</f>
        <v>0</v>
      </c>
      <c r="D37" s="398"/>
      <c r="E37" s="435">
        <f>SUM(E15:E24)+SUM(E27:E36)</f>
        <v>0</v>
      </c>
      <c r="F37" s="2"/>
      <c r="G37" s="2"/>
      <c r="H37" s="2"/>
      <c r="I37" s="2"/>
      <c r="J37" s="2"/>
      <c r="K37" s="2"/>
      <c r="L37" s="2"/>
      <c r="M37" s="2"/>
    </row>
    <row r="38" spans="1:13" x14ac:dyDescent="0.2">
      <c r="A38" s="2"/>
      <c r="B38" s="2"/>
      <c r="C38" s="2"/>
      <c r="D38" s="2"/>
      <c r="E38" s="2"/>
      <c r="F38" s="2"/>
      <c r="G38" s="2"/>
      <c r="H38" s="2"/>
      <c r="I38" s="2"/>
      <c r="J38" s="2"/>
      <c r="K38" s="2"/>
      <c r="L38" s="2"/>
      <c r="M38" s="2"/>
    </row>
    <row r="39" spans="1:13" ht="17.25" customHeight="1" x14ac:dyDescent="0.2">
      <c r="A39" s="2"/>
      <c r="B39" s="2"/>
      <c r="C39" s="2"/>
      <c r="D39" s="2"/>
      <c r="E39" s="2"/>
      <c r="F39" s="2"/>
      <c r="G39" s="2"/>
      <c r="H39" s="2"/>
      <c r="I39" s="2"/>
      <c r="J39" s="2"/>
      <c r="K39" s="2"/>
      <c r="L39" s="2"/>
      <c r="M39" s="2"/>
    </row>
    <row r="40" spans="1:13" hidden="1" x14ac:dyDescent="0.2">
      <c r="A40" s="2"/>
      <c r="B40" s="2"/>
      <c r="C40" s="2"/>
      <c r="D40" s="2"/>
      <c r="E40" s="2"/>
      <c r="F40" s="2"/>
      <c r="G40" s="2"/>
      <c r="H40" s="2"/>
      <c r="I40" s="2"/>
      <c r="J40" s="2"/>
      <c r="K40" s="2"/>
      <c r="L40" s="2"/>
      <c r="M40" s="2"/>
    </row>
    <row r="41" spans="1:13" hidden="1" x14ac:dyDescent="0.2">
      <c r="A41" s="2"/>
      <c r="B41" s="2"/>
      <c r="C41" s="2"/>
      <c r="D41" s="2"/>
      <c r="E41" s="2"/>
      <c r="F41" s="2"/>
      <c r="G41" s="2"/>
      <c r="H41" s="2"/>
      <c r="I41" s="2"/>
      <c r="J41" s="2"/>
      <c r="K41" s="2"/>
      <c r="L41" s="2"/>
      <c r="M41" s="2"/>
    </row>
    <row r="42" spans="1:13" hidden="1" x14ac:dyDescent="0.2">
      <c r="A42" s="2"/>
      <c r="B42" s="2"/>
      <c r="C42" s="2"/>
      <c r="D42" s="2"/>
      <c r="E42" s="2"/>
      <c r="F42" s="2"/>
      <c r="G42" s="2"/>
      <c r="H42" s="2"/>
      <c r="I42" s="2"/>
      <c r="J42" s="2"/>
      <c r="K42" s="2"/>
      <c r="L42" s="2"/>
      <c r="M42" s="2"/>
    </row>
    <row r="43" spans="1:13" hidden="1" x14ac:dyDescent="0.2">
      <c r="A43" s="2"/>
      <c r="B43" s="2"/>
      <c r="C43" s="2"/>
      <c r="D43" s="2"/>
      <c r="E43" s="2"/>
      <c r="F43" s="2"/>
      <c r="G43" s="2"/>
      <c r="H43" s="2"/>
      <c r="I43" s="2"/>
      <c r="J43" s="2"/>
      <c r="K43" s="2"/>
      <c r="L43" s="2"/>
      <c r="M43" s="2"/>
    </row>
    <row r="44" spans="1:13" hidden="1" x14ac:dyDescent="0.2">
      <c r="A44" s="2"/>
      <c r="B44" s="2"/>
      <c r="C44" s="2"/>
      <c r="D44" s="2"/>
      <c r="E44" s="2"/>
      <c r="F44" s="2"/>
      <c r="G44" s="2"/>
      <c r="H44" s="2"/>
      <c r="I44" s="2"/>
      <c r="J44" s="2"/>
      <c r="K44" s="2"/>
      <c r="L44" s="2"/>
      <c r="M44" s="2"/>
    </row>
    <row r="45" spans="1:13" hidden="1" x14ac:dyDescent="0.2">
      <c r="A45" s="2"/>
      <c r="B45" s="2"/>
      <c r="C45" s="2"/>
      <c r="D45" s="2"/>
      <c r="E45" s="2"/>
      <c r="F45" s="2"/>
      <c r="G45" s="2"/>
      <c r="H45" s="2"/>
      <c r="I45" s="2"/>
      <c r="J45" s="2"/>
      <c r="K45" s="2"/>
      <c r="L45" s="2"/>
      <c r="M45" s="2"/>
    </row>
    <row r="46" spans="1:13" hidden="1" x14ac:dyDescent="0.2">
      <c r="A46" s="2"/>
      <c r="B46" s="2"/>
      <c r="C46" s="2"/>
      <c r="D46" s="2"/>
      <c r="E46" s="2"/>
      <c r="F46" s="2"/>
      <c r="G46" s="2"/>
      <c r="H46" s="2"/>
      <c r="I46" s="2"/>
      <c r="J46" s="2"/>
      <c r="K46" s="2"/>
      <c r="L46" s="2"/>
      <c r="M46" s="2"/>
    </row>
    <row r="47" spans="1:13" x14ac:dyDescent="0.2">
      <c r="A47" s="56"/>
      <c r="B47" s="57" t="s">
        <v>157</v>
      </c>
      <c r="C47" s="56"/>
      <c r="D47" s="56"/>
      <c r="E47" s="56"/>
      <c r="F47" s="2"/>
      <c r="G47" s="2"/>
      <c r="H47" s="2"/>
      <c r="I47" s="2"/>
      <c r="J47" s="2"/>
      <c r="K47" s="2"/>
      <c r="L47" s="2"/>
      <c r="M47" s="2"/>
    </row>
    <row r="48" spans="1:13" x14ac:dyDescent="0.2">
      <c r="A48" s="68"/>
      <c r="B48" s="57" t="s">
        <v>102</v>
      </c>
      <c r="C48" s="58" t="s">
        <v>88</v>
      </c>
      <c r="D48" s="58" t="s">
        <v>89</v>
      </c>
      <c r="E48" s="58" t="s">
        <v>105</v>
      </c>
      <c r="F48" s="2"/>
      <c r="G48" s="2"/>
      <c r="H48" s="2"/>
      <c r="I48" s="2"/>
      <c r="J48" s="2"/>
      <c r="K48" s="2"/>
      <c r="L48" s="2"/>
      <c r="M48" s="2"/>
    </row>
    <row r="49" spans="1:13" x14ac:dyDescent="0.2">
      <c r="A49" s="93" t="s">
        <v>25</v>
      </c>
      <c r="B49" s="436">
        <f>START!B106</f>
        <v>0</v>
      </c>
      <c r="C49" s="393">
        <f>START!D106</f>
        <v>0</v>
      </c>
      <c r="D49" s="394">
        <f>START!F106</f>
        <v>0</v>
      </c>
      <c r="E49" s="393">
        <f>C49*D49</f>
        <v>0</v>
      </c>
      <c r="F49" s="2"/>
      <c r="G49" s="2"/>
      <c r="H49" s="2"/>
      <c r="I49" s="2"/>
      <c r="J49" s="2"/>
      <c r="K49" s="2"/>
      <c r="L49" s="2"/>
      <c r="M49" s="2"/>
    </row>
    <row r="50" spans="1:13" x14ac:dyDescent="0.2">
      <c r="A50" s="93" t="s">
        <v>26</v>
      </c>
      <c r="B50" s="436">
        <f>START!B107</f>
        <v>0</v>
      </c>
      <c r="C50" s="390">
        <f>START!D107</f>
        <v>0</v>
      </c>
      <c r="D50" s="392">
        <f>START!F107</f>
        <v>0</v>
      </c>
      <c r="E50" s="390">
        <f t="shared" ref="E50:E58" si="2">C50*D50</f>
        <v>0</v>
      </c>
      <c r="F50" s="2"/>
      <c r="G50" s="2"/>
      <c r="H50" s="2"/>
      <c r="I50" s="2"/>
      <c r="J50" s="2"/>
      <c r="K50" s="2"/>
      <c r="L50" s="2"/>
      <c r="M50" s="2"/>
    </row>
    <row r="51" spans="1:13" x14ac:dyDescent="0.2">
      <c r="A51" s="93" t="s">
        <v>33</v>
      </c>
      <c r="B51" s="436">
        <f>START!B108</f>
        <v>0</v>
      </c>
      <c r="C51" s="390">
        <f>START!D108</f>
        <v>0</v>
      </c>
      <c r="D51" s="392">
        <f>START!F108</f>
        <v>0</v>
      </c>
      <c r="E51" s="390">
        <f t="shared" si="2"/>
        <v>0</v>
      </c>
      <c r="F51" s="2"/>
      <c r="G51" s="2"/>
      <c r="H51" s="2"/>
      <c r="I51" s="2"/>
      <c r="J51" s="2"/>
      <c r="K51" s="2"/>
      <c r="L51" s="2"/>
      <c r="M51" s="2"/>
    </row>
    <row r="52" spans="1:13" x14ac:dyDescent="0.2">
      <c r="A52" s="93" t="s">
        <v>32</v>
      </c>
      <c r="B52" s="436">
        <f>START!B109</f>
        <v>0</v>
      </c>
      <c r="C52" s="390">
        <f>START!D109</f>
        <v>0</v>
      </c>
      <c r="D52" s="392">
        <f>START!F109</f>
        <v>0</v>
      </c>
      <c r="E52" s="390">
        <f t="shared" si="2"/>
        <v>0</v>
      </c>
      <c r="F52" s="2"/>
      <c r="G52" s="2"/>
      <c r="H52" s="2"/>
      <c r="I52" s="2"/>
      <c r="J52" s="2"/>
      <c r="K52" s="2"/>
      <c r="L52" s="2"/>
      <c r="M52" s="2"/>
    </row>
    <row r="53" spans="1:13" x14ac:dyDescent="0.2">
      <c r="A53" s="93" t="s">
        <v>31</v>
      </c>
      <c r="B53" s="436">
        <f>START!B110</f>
        <v>0</v>
      </c>
      <c r="C53" s="390">
        <f>START!D110</f>
        <v>0</v>
      </c>
      <c r="D53" s="392">
        <f>START!F110</f>
        <v>0</v>
      </c>
      <c r="E53" s="390">
        <f t="shared" si="2"/>
        <v>0</v>
      </c>
      <c r="F53" s="2"/>
      <c r="G53" s="2"/>
      <c r="H53" s="2"/>
      <c r="I53" s="2"/>
      <c r="J53" s="2"/>
      <c r="K53" s="2"/>
      <c r="L53" s="2"/>
      <c r="M53" s="2"/>
    </row>
    <row r="54" spans="1:13" ht="13.5" thickBot="1" x14ac:dyDescent="0.25">
      <c r="A54" s="93" t="s">
        <v>30</v>
      </c>
      <c r="B54" s="436">
        <f>START!B111</f>
        <v>0</v>
      </c>
      <c r="C54" s="390">
        <f>START!D111</f>
        <v>0</v>
      </c>
      <c r="D54" s="392">
        <f>START!F111</f>
        <v>0</v>
      </c>
      <c r="E54" s="390">
        <f t="shared" si="2"/>
        <v>0</v>
      </c>
      <c r="F54" s="2"/>
      <c r="G54" s="2"/>
      <c r="H54" s="2"/>
      <c r="I54" s="2"/>
      <c r="J54" s="2"/>
      <c r="K54" s="2"/>
      <c r="L54" s="2"/>
      <c r="M54" s="2"/>
    </row>
    <row r="55" spans="1:13" ht="13.5" thickBot="1" x14ac:dyDescent="0.25">
      <c r="A55" s="93" t="s">
        <v>29</v>
      </c>
      <c r="B55" s="436">
        <f>START!B112</f>
        <v>0</v>
      </c>
      <c r="C55" s="390">
        <f>START!D112</f>
        <v>0</v>
      </c>
      <c r="D55" s="392">
        <f>START!F112</f>
        <v>0</v>
      </c>
      <c r="E55" s="390">
        <f t="shared" si="2"/>
        <v>0</v>
      </c>
      <c r="F55" s="2"/>
      <c r="G55" s="2"/>
      <c r="H55" s="51" t="s">
        <v>246</v>
      </c>
      <c r="I55" s="2"/>
      <c r="J55" s="2"/>
      <c r="K55" s="2"/>
      <c r="L55" s="2"/>
      <c r="M55" s="2"/>
    </row>
    <row r="56" spans="1:13" x14ac:dyDescent="0.2">
      <c r="A56" s="93" t="s">
        <v>28</v>
      </c>
      <c r="B56" s="436">
        <f>START!B113</f>
        <v>0</v>
      </c>
      <c r="C56" s="390">
        <f>START!D113</f>
        <v>0</v>
      </c>
      <c r="D56" s="392">
        <f>START!F113</f>
        <v>0</v>
      </c>
      <c r="E56" s="390">
        <f t="shared" si="2"/>
        <v>0</v>
      </c>
      <c r="F56" s="2"/>
      <c r="G56" s="2"/>
      <c r="H56" s="2"/>
      <c r="I56" s="2"/>
      <c r="J56" s="2"/>
      <c r="K56" s="2"/>
      <c r="L56" s="2"/>
      <c r="M56" s="2"/>
    </row>
    <row r="57" spans="1:13" x14ac:dyDescent="0.2">
      <c r="A57" s="93" t="s">
        <v>27</v>
      </c>
      <c r="B57" s="436">
        <f>START!B114</f>
        <v>0</v>
      </c>
      <c r="C57" s="390">
        <f>START!D114</f>
        <v>0</v>
      </c>
      <c r="D57" s="392">
        <f>START!F114</f>
        <v>0</v>
      </c>
      <c r="E57" s="390">
        <f t="shared" si="2"/>
        <v>0</v>
      </c>
      <c r="F57" s="2"/>
      <c r="G57" s="2"/>
      <c r="H57" s="2"/>
      <c r="I57" s="2"/>
      <c r="J57" s="2"/>
      <c r="K57" s="2"/>
      <c r="L57" s="2"/>
      <c r="M57" s="2"/>
    </row>
    <row r="58" spans="1:13" ht="18" customHeight="1" x14ac:dyDescent="0.2">
      <c r="A58" s="93" t="s">
        <v>77</v>
      </c>
      <c r="B58" s="436">
        <f>START!B115</f>
        <v>0</v>
      </c>
      <c r="C58" s="432">
        <f>START!D115</f>
        <v>0</v>
      </c>
      <c r="D58" s="437">
        <f>START!F115</f>
        <v>0</v>
      </c>
      <c r="E58" s="432">
        <f t="shared" si="2"/>
        <v>0</v>
      </c>
      <c r="F58" s="2"/>
      <c r="G58" s="2"/>
      <c r="H58" s="2"/>
      <c r="I58" s="2"/>
      <c r="J58" s="2"/>
      <c r="K58" s="2"/>
      <c r="L58" s="2"/>
      <c r="M58" s="2"/>
    </row>
    <row r="59" spans="1:13" x14ac:dyDescent="0.2">
      <c r="A59" s="2"/>
      <c r="B59" s="2"/>
      <c r="C59" s="2"/>
      <c r="D59" s="2"/>
      <c r="E59" s="2"/>
      <c r="F59" s="2"/>
      <c r="G59" s="2"/>
      <c r="H59" s="2"/>
      <c r="I59" s="2"/>
      <c r="J59" s="2"/>
      <c r="K59" s="2"/>
      <c r="L59" s="2"/>
      <c r="M59" s="2"/>
    </row>
    <row r="60" spans="1:13" x14ac:dyDescent="0.2">
      <c r="A60" s="68"/>
      <c r="B60" s="57" t="s">
        <v>103</v>
      </c>
      <c r="C60" s="58" t="s">
        <v>88</v>
      </c>
      <c r="D60" s="58" t="s">
        <v>89</v>
      </c>
      <c r="E60" s="58" t="s">
        <v>105</v>
      </c>
      <c r="F60" s="2"/>
      <c r="G60" s="2"/>
      <c r="H60" s="2"/>
      <c r="I60" s="2"/>
      <c r="J60" s="2"/>
      <c r="K60" s="2"/>
      <c r="L60" s="2"/>
      <c r="M60" s="2"/>
    </row>
    <row r="61" spans="1:13" x14ac:dyDescent="0.2">
      <c r="A61" s="93" t="s">
        <v>25</v>
      </c>
      <c r="B61" s="438">
        <f>START!B120</f>
        <v>0</v>
      </c>
      <c r="C61" s="393">
        <f>START!D120</f>
        <v>0</v>
      </c>
      <c r="D61" s="394">
        <f>START!F120</f>
        <v>0</v>
      </c>
      <c r="E61" s="393">
        <f>C61*D61</f>
        <v>0</v>
      </c>
      <c r="F61" s="2"/>
      <c r="G61" s="2"/>
      <c r="H61" s="2"/>
      <c r="I61" s="2"/>
      <c r="J61" s="2"/>
      <c r="K61" s="2"/>
      <c r="L61" s="2"/>
      <c r="M61" s="2"/>
    </row>
    <row r="62" spans="1:13" x14ac:dyDescent="0.2">
      <c r="A62" s="93" t="s">
        <v>26</v>
      </c>
      <c r="B62" s="438">
        <f>START!B121</f>
        <v>0</v>
      </c>
      <c r="C62" s="390">
        <f>START!D121</f>
        <v>0</v>
      </c>
      <c r="D62" s="392">
        <f>START!F121</f>
        <v>0</v>
      </c>
      <c r="E62" s="390">
        <f t="shared" ref="E62:E70" si="3">C62*D62</f>
        <v>0</v>
      </c>
      <c r="F62" s="2"/>
      <c r="G62" s="2"/>
      <c r="H62" s="2"/>
      <c r="I62" s="2"/>
      <c r="J62" s="2"/>
      <c r="K62" s="2"/>
      <c r="L62" s="2"/>
      <c r="M62" s="2"/>
    </row>
    <row r="63" spans="1:13" x14ac:dyDescent="0.2">
      <c r="A63" s="93" t="s">
        <v>33</v>
      </c>
      <c r="B63" s="438">
        <f>START!B122</f>
        <v>0</v>
      </c>
      <c r="C63" s="390">
        <f>START!D122</f>
        <v>0</v>
      </c>
      <c r="D63" s="392">
        <f>START!F122</f>
        <v>0</v>
      </c>
      <c r="E63" s="390">
        <f t="shared" si="3"/>
        <v>0</v>
      </c>
      <c r="F63" s="2"/>
      <c r="G63" s="2"/>
      <c r="H63" s="2"/>
      <c r="I63" s="2"/>
      <c r="J63" s="2"/>
      <c r="K63" s="2"/>
      <c r="L63" s="2"/>
      <c r="M63" s="2"/>
    </row>
    <row r="64" spans="1:13" x14ac:dyDescent="0.2">
      <c r="A64" s="93" t="s">
        <v>32</v>
      </c>
      <c r="B64" s="438">
        <f>START!B123</f>
        <v>0</v>
      </c>
      <c r="C64" s="390">
        <f>START!D123</f>
        <v>0</v>
      </c>
      <c r="D64" s="392">
        <f>START!F123</f>
        <v>0</v>
      </c>
      <c r="E64" s="390">
        <f t="shared" si="3"/>
        <v>0</v>
      </c>
      <c r="F64" s="2"/>
      <c r="G64" s="2"/>
      <c r="H64" s="2"/>
      <c r="I64" s="2"/>
      <c r="J64" s="2"/>
      <c r="K64" s="2"/>
      <c r="L64" s="2"/>
      <c r="M64" s="2"/>
    </row>
    <row r="65" spans="1:13" x14ac:dyDescent="0.2">
      <c r="A65" s="93" t="s">
        <v>31</v>
      </c>
      <c r="B65" s="438">
        <f>START!B124</f>
        <v>0</v>
      </c>
      <c r="C65" s="390">
        <f>START!D124</f>
        <v>0</v>
      </c>
      <c r="D65" s="392">
        <f>START!F124</f>
        <v>0</v>
      </c>
      <c r="E65" s="390">
        <f t="shared" si="3"/>
        <v>0</v>
      </c>
      <c r="F65" s="2"/>
      <c r="G65" s="2"/>
      <c r="H65" s="2"/>
      <c r="I65" s="2"/>
      <c r="J65" s="2"/>
      <c r="K65" s="2"/>
      <c r="L65" s="2"/>
      <c r="M65" s="2"/>
    </row>
    <row r="66" spans="1:13" x14ac:dyDescent="0.2">
      <c r="A66" s="93" t="s">
        <v>30</v>
      </c>
      <c r="B66" s="438">
        <f>START!B125</f>
        <v>0</v>
      </c>
      <c r="C66" s="390">
        <f>START!D125</f>
        <v>0</v>
      </c>
      <c r="D66" s="392">
        <f>START!F125</f>
        <v>0</v>
      </c>
      <c r="E66" s="390">
        <f t="shared" si="3"/>
        <v>0</v>
      </c>
      <c r="F66" s="2"/>
      <c r="G66" s="2"/>
      <c r="H66" s="2"/>
      <c r="I66" s="2"/>
      <c r="J66" s="2"/>
      <c r="K66" s="2"/>
      <c r="L66" s="2"/>
      <c r="M66" s="2"/>
    </row>
    <row r="67" spans="1:13" x14ac:dyDescent="0.2">
      <c r="A67" s="93" t="s">
        <v>29</v>
      </c>
      <c r="B67" s="438">
        <f>START!B126</f>
        <v>0</v>
      </c>
      <c r="C67" s="390">
        <f>START!D126</f>
        <v>0</v>
      </c>
      <c r="D67" s="392">
        <f>START!F126</f>
        <v>0</v>
      </c>
      <c r="E67" s="390">
        <f t="shared" si="3"/>
        <v>0</v>
      </c>
      <c r="F67" s="2"/>
      <c r="G67" s="2"/>
      <c r="H67" s="2"/>
      <c r="I67" s="2"/>
      <c r="J67" s="2"/>
      <c r="K67" s="2"/>
      <c r="L67" s="2"/>
      <c r="M67" s="2"/>
    </row>
    <row r="68" spans="1:13" x14ac:dyDescent="0.2">
      <c r="A68" s="93" t="s">
        <v>28</v>
      </c>
      <c r="B68" s="438">
        <f>START!B127</f>
        <v>0</v>
      </c>
      <c r="C68" s="390">
        <f>START!D127</f>
        <v>0</v>
      </c>
      <c r="D68" s="392">
        <f>START!F127</f>
        <v>0</v>
      </c>
      <c r="E68" s="390">
        <f t="shared" si="3"/>
        <v>0</v>
      </c>
      <c r="F68" s="2"/>
      <c r="G68" s="2"/>
      <c r="H68" s="2"/>
      <c r="I68" s="2"/>
      <c r="J68" s="2"/>
      <c r="K68" s="2"/>
      <c r="L68" s="2"/>
      <c r="M68" s="2"/>
    </row>
    <row r="69" spans="1:13" x14ac:dyDescent="0.2">
      <c r="A69" s="93" t="s">
        <v>27</v>
      </c>
      <c r="B69" s="438">
        <f>START!B128</f>
        <v>0</v>
      </c>
      <c r="C69" s="390">
        <f>START!D128</f>
        <v>0</v>
      </c>
      <c r="D69" s="392">
        <f>START!F128</f>
        <v>0</v>
      </c>
      <c r="E69" s="390">
        <f t="shared" si="3"/>
        <v>0</v>
      </c>
      <c r="F69" s="2"/>
      <c r="G69" s="2"/>
      <c r="H69" s="2"/>
      <c r="I69" s="2"/>
      <c r="J69" s="2"/>
      <c r="K69" s="2"/>
      <c r="L69" s="2"/>
      <c r="M69" s="2"/>
    </row>
    <row r="70" spans="1:13" x14ac:dyDescent="0.2">
      <c r="A70" s="93" t="s">
        <v>77</v>
      </c>
      <c r="B70" s="438">
        <f>START!B129</f>
        <v>0</v>
      </c>
      <c r="C70" s="432">
        <f>START!D129</f>
        <v>0</v>
      </c>
      <c r="D70" s="437">
        <f>START!F129</f>
        <v>0</v>
      </c>
      <c r="E70" s="432">
        <f t="shared" si="3"/>
        <v>0</v>
      </c>
      <c r="F70" s="2"/>
      <c r="G70" s="2"/>
      <c r="H70" s="2"/>
      <c r="I70" s="2"/>
      <c r="J70" s="2"/>
      <c r="K70" s="2"/>
      <c r="L70" s="2"/>
      <c r="M70" s="2"/>
    </row>
    <row r="71" spans="1:13" x14ac:dyDescent="0.2">
      <c r="A71" s="56"/>
      <c r="B71" s="57" t="s">
        <v>75</v>
      </c>
      <c r="C71" s="439">
        <f>SUM(C49:C70)</f>
        <v>0</v>
      </c>
      <c r="D71" s="56"/>
      <c r="E71" s="439">
        <f>SUM(E49:E70)</f>
        <v>0</v>
      </c>
      <c r="F71" s="2"/>
      <c r="G71" s="2"/>
      <c r="H71" s="2"/>
      <c r="I71" s="2"/>
      <c r="J71" s="2"/>
      <c r="K71" s="2"/>
      <c r="L71" s="2"/>
      <c r="M71" s="2"/>
    </row>
    <row r="72" spans="1:13" x14ac:dyDescent="0.2">
      <c r="A72" s="2"/>
      <c r="B72" s="2"/>
      <c r="C72" s="2"/>
      <c r="D72" s="2"/>
      <c r="E72" s="2"/>
      <c r="F72" s="2"/>
      <c r="G72" s="2"/>
      <c r="H72" s="2"/>
      <c r="I72" s="2"/>
      <c r="J72" s="2"/>
      <c r="K72" s="2"/>
      <c r="L72" s="2"/>
      <c r="M72" s="2"/>
    </row>
    <row r="73" spans="1:13" ht="26.1" customHeight="1" x14ac:dyDescent="0.2">
      <c r="A73" s="2"/>
      <c r="B73" s="2"/>
      <c r="C73" s="2"/>
      <c r="D73" s="2"/>
      <c r="E73" s="2"/>
      <c r="F73" s="2"/>
      <c r="G73" s="2"/>
      <c r="H73" s="2"/>
      <c r="I73" s="2"/>
      <c r="J73" s="2"/>
      <c r="K73" s="2"/>
      <c r="L73" s="2"/>
      <c r="M73" s="2"/>
    </row>
    <row r="74" spans="1:13" x14ac:dyDescent="0.2">
      <c r="A74" s="2"/>
      <c r="B74" s="2"/>
      <c r="C74" s="2"/>
      <c r="D74" s="2"/>
      <c r="E74" s="2"/>
      <c r="F74" s="2"/>
      <c r="G74" s="2"/>
      <c r="H74" s="2"/>
      <c r="I74" s="2"/>
      <c r="J74" s="2"/>
      <c r="K74" s="2"/>
      <c r="L74" s="2"/>
      <c r="M74" s="2"/>
    </row>
    <row r="75" spans="1:13" x14ac:dyDescent="0.2">
      <c r="A75" s="2"/>
      <c r="B75" s="2"/>
      <c r="C75" s="2"/>
      <c r="D75" s="2"/>
      <c r="E75" s="2"/>
      <c r="F75" s="2"/>
      <c r="G75" s="2"/>
      <c r="H75" s="2"/>
      <c r="I75" s="2"/>
      <c r="J75" s="2"/>
      <c r="K75" s="2"/>
      <c r="L75" s="2"/>
      <c r="M75" s="2"/>
    </row>
    <row r="76" spans="1:13" x14ac:dyDescent="0.2">
      <c r="A76" s="2"/>
      <c r="B76" s="2"/>
      <c r="C76" s="2"/>
      <c r="D76" s="2"/>
      <c r="E76" s="2"/>
      <c r="F76" s="2"/>
      <c r="G76" s="2"/>
      <c r="H76" s="2"/>
      <c r="I76" s="2"/>
      <c r="J76" s="2"/>
      <c r="K76" s="2"/>
      <c r="L76" s="2"/>
      <c r="M76" s="2"/>
    </row>
    <row r="77" spans="1:13" x14ac:dyDescent="0.2">
      <c r="A77" s="2"/>
      <c r="B77" s="2"/>
      <c r="C77" s="2"/>
      <c r="D77" s="2"/>
      <c r="E77" s="2"/>
      <c r="F77" s="2"/>
      <c r="G77" s="2"/>
      <c r="H77" s="2"/>
      <c r="I77" s="2"/>
      <c r="J77" s="2"/>
      <c r="K77" s="2"/>
      <c r="L77" s="2"/>
      <c r="M77" s="2"/>
    </row>
    <row r="78" spans="1:13" x14ac:dyDescent="0.2">
      <c r="A78" s="2"/>
      <c r="B78" s="2"/>
      <c r="C78" s="2"/>
      <c r="D78" s="2"/>
      <c r="E78" s="2"/>
      <c r="F78" s="2"/>
      <c r="G78" s="2"/>
      <c r="H78" s="2"/>
      <c r="I78" s="2"/>
      <c r="J78" s="2"/>
      <c r="K78" s="2"/>
      <c r="L78" s="2"/>
      <c r="M78" s="2"/>
    </row>
    <row r="79" spans="1:13" x14ac:dyDescent="0.2">
      <c r="A79" s="2"/>
      <c r="B79" s="2"/>
      <c r="C79" s="2"/>
      <c r="D79" s="2"/>
      <c r="E79" s="2"/>
      <c r="F79" s="2"/>
      <c r="G79" s="2"/>
      <c r="H79" s="2"/>
      <c r="I79" s="2"/>
      <c r="J79" s="2"/>
      <c r="K79" s="2"/>
      <c r="L79" s="2"/>
      <c r="M79" s="2"/>
    </row>
    <row r="80" spans="1:13" x14ac:dyDescent="0.2">
      <c r="A80" s="2"/>
      <c r="B80" s="2"/>
      <c r="C80" s="2"/>
      <c r="D80" s="2"/>
      <c r="E80" s="2"/>
      <c r="F80" s="2"/>
      <c r="G80" s="2"/>
      <c r="H80" s="2"/>
      <c r="I80" s="2"/>
      <c r="J80" s="2"/>
      <c r="K80" s="2"/>
      <c r="L80" s="2"/>
      <c r="M80" s="2"/>
    </row>
    <row r="81" spans="1:13" x14ac:dyDescent="0.2">
      <c r="A81" s="2"/>
      <c r="B81" s="2"/>
      <c r="C81" s="2"/>
      <c r="D81" s="2"/>
      <c r="E81" s="2"/>
      <c r="F81" s="2"/>
      <c r="G81" s="2"/>
      <c r="H81" s="2"/>
      <c r="I81" s="2"/>
      <c r="J81" s="2"/>
      <c r="K81" s="2"/>
      <c r="L81" s="2"/>
      <c r="M81" s="2"/>
    </row>
    <row r="82" spans="1:13" x14ac:dyDescent="0.2">
      <c r="A82" s="2"/>
      <c r="B82" s="2"/>
      <c r="C82" s="2"/>
      <c r="D82" s="2"/>
      <c r="E82" s="2"/>
      <c r="F82" s="2"/>
      <c r="G82" s="2"/>
      <c r="H82" s="2"/>
      <c r="I82" s="2"/>
      <c r="J82" s="2"/>
      <c r="K82" s="2"/>
      <c r="L82" s="2"/>
      <c r="M82" s="2"/>
    </row>
    <row r="83" spans="1:13" x14ac:dyDescent="0.2">
      <c r="A83" s="2"/>
      <c r="B83" s="2"/>
      <c r="C83" s="2"/>
      <c r="D83" s="2"/>
      <c r="E83" s="2"/>
      <c r="F83" s="2"/>
      <c r="G83" s="2"/>
      <c r="H83" s="2"/>
      <c r="I83" s="2"/>
      <c r="J83" s="2"/>
      <c r="K83" s="2"/>
      <c r="L83" s="2"/>
      <c r="M83" s="2"/>
    </row>
    <row r="84" spans="1:13" x14ac:dyDescent="0.2">
      <c r="A84" s="2"/>
      <c r="B84" s="2"/>
      <c r="C84" s="2"/>
      <c r="D84" s="2"/>
      <c r="E84" s="2"/>
      <c r="F84" s="2"/>
      <c r="G84" s="2"/>
      <c r="H84" s="2"/>
      <c r="I84" s="2"/>
      <c r="J84" s="2"/>
      <c r="K84" s="2"/>
      <c r="L84" s="2"/>
      <c r="M84" s="2"/>
    </row>
    <row r="85" spans="1:13" x14ac:dyDescent="0.2">
      <c r="A85" s="2"/>
      <c r="B85" s="2"/>
      <c r="C85" s="2"/>
      <c r="D85" s="2"/>
      <c r="E85" s="2"/>
      <c r="F85" s="2"/>
      <c r="G85" s="2"/>
      <c r="H85" s="2"/>
      <c r="I85" s="2"/>
      <c r="J85" s="2"/>
      <c r="K85" s="2"/>
      <c r="L85" s="2"/>
      <c r="M85" s="2"/>
    </row>
    <row r="86" spans="1:13" x14ac:dyDescent="0.2">
      <c r="A86" s="2"/>
      <c r="B86" s="2"/>
      <c r="C86" s="2"/>
      <c r="D86" s="2"/>
      <c r="E86" s="2"/>
      <c r="F86" s="2"/>
      <c r="G86" s="2"/>
      <c r="H86" s="2"/>
      <c r="I86" s="2"/>
      <c r="J86" s="2"/>
      <c r="K86" s="2"/>
      <c r="L86" s="2"/>
      <c r="M86" s="2"/>
    </row>
    <row r="87" spans="1:13" x14ac:dyDescent="0.2">
      <c r="A87" s="2"/>
      <c r="B87" s="2"/>
      <c r="C87" s="2"/>
      <c r="D87" s="2"/>
      <c r="E87" s="2"/>
      <c r="F87" s="2"/>
      <c r="G87" s="2"/>
      <c r="H87" s="2"/>
      <c r="I87" s="2"/>
      <c r="J87" s="2"/>
      <c r="K87" s="2"/>
      <c r="L87" s="2"/>
      <c r="M87" s="2"/>
    </row>
    <row r="88" spans="1:13" x14ac:dyDescent="0.2">
      <c r="A88" s="2"/>
      <c r="B88" s="2"/>
      <c r="C88" s="2"/>
      <c r="D88" s="2"/>
      <c r="E88" s="2"/>
      <c r="F88" s="2"/>
      <c r="G88" s="2"/>
      <c r="H88" s="2"/>
      <c r="I88" s="2"/>
      <c r="J88" s="2"/>
      <c r="K88" s="2"/>
      <c r="L88" s="2"/>
      <c r="M88" s="2"/>
    </row>
    <row r="89" spans="1:13" x14ac:dyDescent="0.2">
      <c r="A89" s="2"/>
      <c r="B89" s="2"/>
      <c r="C89" s="2"/>
      <c r="D89" s="2"/>
      <c r="E89" s="2"/>
      <c r="F89" s="2"/>
      <c r="G89" s="2"/>
      <c r="H89" s="2"/>
      <c r="I89" s="2"/>
      <c r="J89" s="2"/>
      <c r="K89" s="2"/>
      <c r="L89" s="2"/>
      <c r="M89" s="2"/>
    </row>
    <row r="90" spans="1:13" x14ac:dyDescent="0.2">
      <c r="A90" s="2"/>
      <c r="B90" s="2"/>
      <c r="C90" s="2"/>
      <c r="D90" s="2"/>
      <c r="E90" s="2"/>
      <c r="F90" s="2"/>
      <c r="G90" s="2"/>
      <c r="H90" s="2"/>
      <c r="I90" s="2"/>
      <c r="J90" s="2"/>
      <c r="K90" s="2"/>
      <c r="L90" s="2"/>
      <c r="M90" s="2"/>
    </row>
    <row r="91" spans="1:13" x14ac:dyDescent="0.2">
      <c r="A91" s="2"/>
      <c r="B91" s="2"/>
      <c r="C91" s="2"/>
      <c r="D91" s="2"/>
      <c r="E91" s="2"/>
      <c r="F91" s="2"/>
      <c r="G91" s="2"/>
      <c r="H91" s="2"/>
      <c r="I91" s="2"/>
      <c r="J91" s="2"/>
      <c r="K91" s="2"/>
      <c r="L91" s="2"/>
      <c r="M91" s="2"/>
    </row>
    <row r="92" spans="1:13" x14ac:dyDescent="0.2">
      <c r="A92" s="2"/>
      <c r="B92" s="2"/>
      <c r="C92" s="2"/>
      <c r="D92" s="2"/>
      <c r="E92" s="2"/>
      <c r="F92" s="2"/>
      <c r="G92" s="2"/>
      <c r="H92" s="2"/>
      <c r="I92" s="2"/>
      <c r="J92" s="2"/>
      <c r="K92" s="2"/>
      <c r="L92" s="2"/>
      <c r="M92" s="2"/>
    </row>
    <row r="93" spans="1:13" x14ac:dyDescent="0.2">
      <c r="A93" s="2"/>
      <c r="B93" s="2"/>
      <c r="C93" s="2"/>
      <c r="D93" s="2"/>
      <c r="E93" s="2"/>
      <c r="F93" s="2"/>
      <c r="G93" s="2"/>
      <c r="H93" s="2"/>
      <c r="I93" s="2"/>
      <c r="J93" s="2"/>
      <c r="K93" s="2"/>
      <c r="L93" s="2"/>
      <c r="M93" s="2"/>
    </row>
    <row r="94" spans="1:13" x14ac:dyDescent="0.2">
      <c r="A94" s="2"/>
      <c r="B94" s="2"/>
      <c r="C94" s="2"/>
      <c r="D94" s="2"/>
      <c r="E94" s="2"/>
      <c r="F94" s="2"/>
      <c r="G94" s="2"/>
      <c r="H94" s="2"/>
      <c r="I94" s="2"/>
      <c r="J94" s="2"/>
      <c r="K94" s="2"/>
      <c r="L94" s="2"/>
      <c r="M94" s="2"/>
    </row>
    <row r="95" spans="1:13" x14ac:dyDescent="0.2">
      <c r="A95" s="2"/>
      <c r="B95" s="2"/>
      <c r="C95" s="2"/>
      <c r="D95" s="2"/>
      <c r="E95" s="2"/>
      <c r="F95" s="2"/>
      <c r="G95" s="2"/>
      <c r="H95" s="2"/>
      <c r="I95" s="2"/>
      <c r="J95" s="2"/>
      <c r="K95" s="2"/>
      <c r="L95" s="2"/>
      <c r="M95" s="2"/>
    </row>
    <row r="96" spans="1:13" x14ac:dyDescent="0.2">
      <c r="A96" s="2"/>
      <c r="B96" s="2"/>
      <c r="C96" s="2"/>
      <c r="D96" s="2"/>
      <c r="E96" s="2"/>
      <c r="F96" s="2"/>
      <c r="G96" s="2"/>
      <c r="H96" s="2"/>
      <c r="I96" s="2"/>
      <c r="J96" s="2"/>
      <c r="K96" s="2"/>
      <c r="L96" s="2"/>
      <c r="M96" s="2"/>
    </row>
    <row r="97" spans="1:13" x14ac:dyDescent="0.2">
      <c r="A97" s="2"/>
      <c r="B97" s="2"/>
      <c r="C97" s="2"/>
      <c r="D97" s="2"/>
      <c r="E97" s="2"/>
      <c r="F97" s="2"/>
      <c r="G97" s="2"/>
      <c r="H97" s="2"/>
      <c r="I97" s="2"/>
      <c r="J97" s="2"/>
      <c r="K97" s="2"/>
      <c r="L97" s="2"/>
      <c r="M97" s="2"/>
    </row>
    <row r="98" spans="1:13" x14ac:dyDescent="0.2">
      <c r="A98" s="2"/>
      <c r="B98" s="2"/>
      <c r="C98" s="2"/>
      <c r="D98" s="2"/>
      <c r="E98" s="2"/>
      <c r="F98" s="2"/>
      <c r="G98" s="2"/>
      <c r="H98" s="2"/>
      <c r="I98" s="2"/>
      <c r="J98" s="2"/>
      <c r="K98" s="2"/>
      <c r="L98" s="2"/>
      <c r="M98" s="2"/>
    </row>
    <row r="99" spans="1:13" x14ac:dyDescent="0.2">
      <c r="A99" s="2"/>
      <c r="B99" s="2"/>
      <c r="C99" s="2"/>
      <c r="D99" s="2"/>
      <c r="E99" s="2"/>
      <c r="F99" s="2"/>
      <c r="G99" s="2"/>
      <c r="H99" s="2"/>
      <c r="I99" s="2"/>
      <c r="J99" s="2"/>
      <c r="K99" s="2"/>
      <c r="L99" s="2"/>
      <c r="M99" s="2"/>
    </row>
    <row r="100" spans="1:13" x14ac:dyDescent="0.2">
      <c r="A100" s="2"/>
      <c r="B100" s="2"/>
      <c r="C100" s="2"/>
      <c r="D100" s="2"/>
      <c r="E100" s="2"/>
      <c r="F100" s="2"/>
      <c r="G100" s="2"/>
      <c r="H100" s="2"/>
      <c r="I100" s="2"/>
      <c r="J100" s="2"/>
      <c r="K100" s="2"/>
      <c r="L100" s="2"/>
      <c r="M100" s="2"/>
    </row>
    <row r="101" spans="1:13" x14ac:dyDescent="0.2">
      <c r="A101" s="2"/>
      <c r="B101" s="2"/>
      <c r="C101" s="2"/>
      <c r="D101" s="2"/>
      <c r="E101" s="2"/>
      <c r="F101" s="2"/>
      <c r="G101" s="2"/>
      <c r="H101" s="2"/>
      <c r="I101" s="2"/>
      <c r="J101" s="2"/>
      <c r="K101" s="2"/>
      <c r="L101" s="2"/>
      <c r="M101" s="2"/>
    </row>
    <row r="102" spans="1:13" x14ac:dyDescent="0.2">
      <c r="A102" s="2"/>
      <c r="B102" s="2"/>
      <c r="C102" s="2"/>
      <c r="D102" s="2"/>
      <c r="E102" s="2"/>
      <c r="F102" s="2"/>
      <c r="G102" s="2"/>
      <c r="H102" s="2"/>
      <c r="I102" s="2"/>
      <c r="J102" s="2"/>
      <c r="K102" s="2"/>
      <c r="L102" s="2"/>
      <c r="M102" s="2"/>
    </row>
    <row r="103" spans="1:13" x14ac:dyDescent="0.2">
      <c r="A103" s="2"/>
      <c r="B103" s="2"/>
      <c r="C103" s="2"/>
      <c r="D103" s="2"/>
      <c r="E103" s="2"/>
      <c r="F103" s="2"/>
      <c r="G103" s="2"/>
      <c r="H103" s="2"/>
      <c r="I103" s="2"/>
      <c r="J103" s="2"/>
      <c r="K103" s="2"/>
      <c r="L103" s="2"/>
      <c r="M103" s="2"/>
    </row>
    <row r="104" spans="1:13" x14ac:dyDescent="0.2">
      <c r="A104" s="2"/>
      <c r="B104" s="2"/>
      <c r="C104" s="2"/>
      <c r="D104" s="2"/>
      <c r="E104" s="2"/>
      <c r="F104" s="2"/>
      <c r="G104" s="2"/>
      <c r="H104" s="2"/>
      <c r="I104" s="2"/>
      <c r="J104" s="2"/>
      <c r="K104" s="2"/>
      <c r="L104" s="2"/>
      <c r="M104" s="2"/>
    </row>
    <row r="105" spans="1:13" x14ac:dyDescent="0.2">
      <c r="A105" s="2"/>
      <c r="B105" s="2"/>
      <c r="C105" s="2"/>
      <c r="D105" s="2"/>
      <c r="E105" s="2"/>
      <c r="F105" s="2"/>
      <c r="G105" s="2"/>
      <c r="H105" s="2"/>
      <c r="I105" s="2"/>
      <c r="J105" s="2"/>
      <c r="K105" s="2"/>
      <c r="L105" s="2"/>
      <c r="M105" s="2"/>
    </row>
    <row r="106" spans="1:13" x14ac:dyDescent="0.2">
      <c r="A106" s="2"/>
      <c r="B106" s="2"/>
      <c r="C106" s="2"/>
      <c r="D106" s="2"/>
      <c r="E106" s="2"/>
      <c r="F106" s="2"/>
      <c r="G106" s="2"/>
      <c r="H106" s="2"/>
      <c r="I106" s="2"/>
      <c r="J106" s="2"/>
      <c r="K106" s="2"/>
      <c r="L106" s="2"/>
      <c r="M106" s="2"/>
    </row>
    <row r="107" spans="1:13" x14ac:dyDescent="0.2">
      <c r="A107" s="2"/>
      <c r="B107" s="2"/>
      <c r="C107" s="2"/>
      <c r="D107" s="2"/>
      <c r="E107" s="2"/>
      <c r="F107" s="2"/>
      <c r="G107" s="2"/>
      <c r="H107" s="2"/>
      <c r="I107" s="2"/>
      <c r="J107" s="2"/>
      <c r="K107" s="2"/>
      <c r="L107" s="2"/>
      <c r="M107" s="2"/>
    </row>
    <row r="108" spans="1:13" x14ac:dyDescent="0.2">
      <c r="A108" s="2"/>
      <c r="B108" s="2"/>
      <c r="C108" s="2"/>
      <c r="D108" s="2"/>
      <c r="E108" s="2"/>
      <c r="F108" s="2"/>
      <c r="G108" s="2"/>
      <c r="H108" s="2"/>
      <c r="I108" s="2"/>
      <c r="J108" s="2"/>
      <c r="K108" s="2"/>
      <c r="L108" s="2"/>
      <c r="M108" s="2"/>
    </row>
    <row r="109" spans="1:13" x14ac:dyDescent="0.2">
      <c r="A109" s="2"/>
      <c r="B109" s="2"/>
      <c r="C109" s="2"/>
      <c r="D109" s="2"/>
      <c r="E109" s="2"/>
      <c r="F109" s="2"/>
      <c r="G109" s="2"/>
      <c r="H109" s="2"/>
      <c r="I109" s="2"/>
      <c r="J109" s="2"/>
      <c r="K109" s="2"/>
      <c r="L109" s="2"/>
      <c r="M109" s="2"/>
    </row>
    <row r="110" spans="1:13" x14ac:dyDescent="0.2">
      <c r="A110" s="2"/>
      <c r="B110" s="2"/>
      <c r="C110" s="2"/>
      <c r="D110" s="2"/>
      <c r="E110" s="2"/>
      <c r="F110" s="2"/>
      <c r="G110" s="2"/>
      <c r="H110" s="2"/>
      <c r="I110" s="2"/>
      <c r="J110" s="2"/>
      <c r="K110" s="2"/>
      <c r="L110" s="2"/>
      <c r="M110" s="2"/>
    </row>
    <row r="111" spans="1:13" x14ac:dyDescent="0.2">
      <c r="A111" s="2"/>
      <c r="B111" s="2"/>
      <c r="C111" s="2"/>
      <c r="D111" s="2"/>
      <c r="E111" s="2"/>
      <c r="F111" s="2"/>
      <c r="G111" s="2"/>
      <c r="H111" s="2"/>
      <c r="I111" s="2"/>
      <c r="J111" s="2"/>
      <c r="K111" s="2"/>
      <c r="L111" s="2"/>
      <c r="M111" s="2"/>
    </row>
    <row r="112" spans="1:13" x14ac:dyDescent="0.2">
      <c r="A112" s="2"/>
      <c r="B112" s="2"/>
      <c r="C112" s="2"/>
      <c r="D112" s="2"/>
      <c r="E112" s="2"/>
      <c r="F112" s="2"/>
      <c r="G112" s="2"/>
      <c r="H112" s="2"/>
      <c r="I112" s="2"/>
      <c r="J112" s="2"/>
      <c r="K112" s="2"/>
      <c r="L112" s="2"/>
      <c r="M112" s="2"/>
    </row>
    <row r="113" spans="1:13" x14ac:dyDescent="0.2">
      <c r="A113" s="2"/>
      <c r="B113" s="2"/>
      <c r="C113" s="2"/>
      <c r="D113" s="2"/>
      <c r="E113" s="2"/>
      <c r="F113" s="2"/>
      <c r="G113" s="2"/>
      <c r="H113" s="2"/>
      <c r="I113" s="2"/>
      <c r="J113" s="2"/>
      <c r="K113" s="2"/>
      <c r="L113" s="2"/>
      <c r="M113" s="2"/>
    </row>
    <row r="114" spans="1:13" x14ac:dyDescent="0.2">
      <c r="A114" s="2"/>
      <c r="B114" s="2"/>
      <c r="C114" s="2"/>
      <c r="D114" s="2"/>
      <c r="E114" s="2"/>
      <c r="F114" s="2"/>
      <c r="G114" s="2"/>
      <c r="H114" s="2"/>
      <c r="I114" s="2"/>
      <c r="J114" s="2"/>
      <c r="K114" s="2"/>
      <c r="L114" s="2"/>
      <c r="M114" s="2"/>
    </row>
    <row r="115" spans="1:13" x14ac:dyDescent="0.2">
      <c r="A115" s="2"/>
      <c r="B115" s="2"/>
      <c r="C115" s="2"/>
      <c r="D115" s="2"/>
      <c r="E115" s="2"/>
      <c r="F115" s="2"/>
      <c r="G115" s="2"/>
      <c r="H115" s="2"/>
      <c r="I115" s="2"/>
      <c r="J115" s="2"/>
      <c r="K115" s="2"/>
      <c r="L115" s="2"/>
      <c r="M115" s="2"/>
    </row>
    <row r="116" spans="1:13" x14ac:dyDescent="0.2">
      <c r="A116" s="2"/>
      <c r="B116" s="2"/>
      <c r="C116" s="2"/>
      <c r="D116" s="2"/>
      <c r="E116" s="2"/>
      <c r="F116" s="2"/>
      <c r="G116" s="2"/>
      <c r="H116" s="2"/>
      <c r="I116" s="2"/>
      <c r="J116" s="2"/>
      <c r="K116" s="2"/>
      <c r="L116" s="2"/>
      <c r="M116" s="2"/>
    </row>
    <row r="117" spans="1:13" x14ac:dyDescent="0.2">
      <c r="A117" s="2"/>
      <c r="B117" s="2"/>
      <c r="C117" s="2"/>
      <c r="D117" s="2"/>
      <c r="E117" s="2"/>
      <c r="F117" s="2"/>
      <c r="G117" s="2"/>
      <c r="H117" s="2"/>
      <c r="I117" s="2"/>
      <c r="J117" s="2"/>
      <c r="K117" s="2"/>
      <c r="L117" s="2"/>
      <c r="M117" s="2"/>
    </row>
    <row r="118" spans="1:13" x14ac:dyDescent="0.2">
      <c r="A118" s="2"/>
      <c r="B118" s="2"/>
      <c r="C118" s="2"/>
      <c r="D118" s="2"/>
      <c r="E118" s="2"/>
      <c r="F118" s="2"/>
      <c r="G118" s="2"/>
      <c r="H118" s="2"/>
      <c r="I118" s="2"/>
      <c r="J118" s="2"/>
      <c r="K118" s="2"/>
      <c r="L118" s="2"/>
      <c r="M118" s="2"/>
    </row>
    <row r="119" spans="1:13" x14ac:dyDescent="0.2">
      <c r="A119" s="2"/>
      <c r="B119" s="2"/>
      <c r="C119" s="2"/>
      <c r="D119" s="2"/>
      <c r="E119" s="2"/>
      <c r="F119" s="2"/>
      <c r="G119" s="2"/>
      <c r="H119" s="2"/>
      <c r="I119" s="2"/>
      <c r="J119" s="2"/>
      <c r="K119" s="2"/>
      <c r="L119" s="2"/>
      <c r="M119" s="2"/>
    </row>
    <row r="120" spans="1:13" x14ac:dyDescent="0.2">
      <c r="A120" s="2"/>
      <c r="B120" s="2"/>
      <c r="C120" s="2"/>
      <c r="D120" s="2"/>
      <c r="E120" s="2"/>
      <c r="F120" s="2"/>
      <c r="G120" s="2"/>
      <c r="H120" s="2"/>
      <c r="I120" s="2"/>
      <c r="J120" s="2"/>
      <c r="K120" s="2"/>
      <c r="L120" s="2"/>
      <c r="M120" s="2"/>
    </row>
    <row r="121" spans="1:13" x14ac:dyDescent="0.2">
      <c r="A121" s="2"/>
      <c r="B121" s="2"/>
      <c r="C121" s="2"/>
      <c r="D121" s="2"/>
      <c r="E121" s="2"/>
      <c r="F121" s="2"/>
      <c r="G121" s="2"/>
      <c r="H121" s="2"/>
      <c r="I121" s="2"/>
      <c r="J121" s="2"/>
      <c r="K121" s="2"/>
      <c r="L121" s="2"/>
      <c r="M121" s="2"/>
    </row>
    <row r="122" spans="1:13" x14ac:dyDescent="0.2">
      <c r="A122" s="2"/>
      <c r="B122" s="2"/>
      <c r="C122" s="2"/>
      <c r="D122" s="2"/>
      <c r="E122" s="2"/>
      <c r="F122" s="2"/>
      <c r="G122" s="2"/>
      <c r="H122" s="2"/>
      <c r="I122" s="2"/>
      <c r="J122" s="2"/>
      <c r="K122" s="2"/>
      <c r="L122" s="2"/>
      <c r="M122" s="2"/>
    </row>
    <row r="123" spans="1:13" x14ac:dyDescent="0.2">
      <c r="A123" s="2"/>
      <c r="B123" s="2"/>
      <c r="C123" s="2"/>
      <c r="D123" s="2"/>
      <c r="E123" s="2"/>
      <c r="F123" s="2"/>
      <c r="G123" s="2"/>
      <c r="H123" s="2"/>
      <c r="I123" s="2"/>
      <c r="J123" s="2"/>
      <c r="K123" s="2"/>
      <c r="L123" s="2"/>
      <c r="M123" s="2"/>
    </row>
    <row r="124" spans="1:13" x14ac:dyDescent="0.2">
      <c r="A124" s="2"/>
      <c r="B124" s="2"/>
      <c r="C124" s="2"/>
      <c r="D124" s="2"/>
      <c r="E124" s="2"/>
      <c r="F124" s="2"/>
      <c r="G124" s="2"/>
      <c r="H124" s="2"/>
      <c r="I124" s="2"/>
      <c r="J124" s="2"/>
      <c r="K124" s="2"/>
      <c r="L124" s="2"/>
      <c r="M124" s="2"/>
    </row>
    <row r="125" spans="1:13" x14ac:dyDescent="0.2">
      <c r="A125" s="2"/>
      <c r="B125" s="2"/>
      <c r="C125" s="2"/>
      <c r="D125" s="2"/>
      <c r="E125" s="2"/>
      <c r="F125" s="2"/>
      <c r="G125" s="2"/>
      <c r="H125" s="2"/>
      <c r="I125" s="2"/>
      <c r="J125" s="2"/>
      <c r="K125" s="2"/>
      <c r="L125" s="2"/>
      <c r="M125" s="2"/>
    </row>
    <row r="126" spans="1:13" x14ac:dyDescent="0.2">
      <c r="A126" s="2"/>
      <c r="B126" s="2"/>
      <c r="C126" s="2"/>
      <c r="D126" s="2"/>
      <c r="E126" s="2"/>
      <c r="F126" s="2"/>
      <c r="G126" s="2"/>
      <c r="H126" s="2"/>
      <c r="I126" s="2"/>
      <c r="J126" s="2"/>
      <c r="K126" s="2"/>
      <c r="L126" s="2"/>
      <c r="M126" s="2"/>
    </row>
    <row r="127" spans="1:13" x14ac:dyDescent="0.2">
      <c r="A127" s="2"/>
      <c r="B127" s="2"/>
      <c r="C127" s="2"/>
      <c r="D127" s="2"/>
      <c r="E127" s="2"/>
      <c r="F127" s="2"/>
      <c r="G127" s="2"/>
      <c r="H127" s="2"/>
      <c r="I127" s="2"/>
      <c r="J127" s="2"/>
      <c r="K127" s="2"/>
      <c r="L127" s="2"/>
      <c r="M127" s="2"/>
    </row>
    <row r="128" spans="1:13" x14ac:dyDescent="0.2">
      <c r="A128" s="2"/>
      <c r="B128" s="2"/>
      <c r="C128" s="2"/>
      <c r="D128" s="2"/>
      <c r="E128" s="2"/>
      <c r="F128" s="2"/>
      <c r="G128" s="2"/>
      <c r="H128" s="2"/>
      <c r="I128" s="2"/>
      <c r="J128" s="2"/>
      <c r="K128" s="2"/>
      <c r="L128" s="2"/>
      <c r="M128" s="2"/>
    </row>
    <row r="129" spans="1:13" x14ac:dyDescent="0.2">
      <c r="A129" s="2"/>
      <c r="B129" s="2"/>
      <c r="C129" s="2"/>
      <c r="D129" s="2"/>
      <c r="E129" s="2"/>
      <c r="F129" s="2"/>
      <c r="G129" s="2"/>
      <c r="H129" s="2"/>
      <c r="I129" s="2"/>
      <c r="J129" s="2"/>
      <c r="K129" s="2"/>
      <c r="L129" s="2"/>
      <c r="M129" s="2"/>
    </row>
    <row r="130" spans="1:13" x14ac:dyDescent="0.2">
      <c r="A130" s="2"/>
      <c r="B130" s="2"/>
      <c r="C130" s="2"/>
      <c r="D130" s="2"/>
      <c r="E130" s="2"/>
      <c r="F130" s="2"/>
      <c r="G130" s="2"/>
      <c r="H130" s="2"/>
      <c r="I130" s="2"/>
      <c r="J130" s="2"/>
      <c r="K130" s="2"/>
      <c r="L130" s="2"/>
      <c r="M130" s="2"/>
    </row>
    <row r="131" spans="1:13" x14ac:dyDescent="0.2">
      <c r="A131" s="2"/>
      <c r="B131" s="2"/>
      <c r="C131" s="2"/>
      <c r="D131" s="2"/>
      <c r="E131" s="2"/>
      <c r="F131" s="2"/>
      <c r="G131" s="2"/>
      <c r="H131" s="2"/>
      <c r="I131" s="2"/>
      <c r="J131" s="2"/>
      <c r="K131" s="2"/>
      <c r="L131" s="2"/>
      <c r="M131" s="2"/>
    </row>
    <row r="132" spans="1:13" x14ac:dyDescent="0.2">
      <c r="A132" s="2"/>
      <c r="B132" s="2"/>
      <c r="C132" s="2"/>
      <c r="D132" s="2"/>
      <c r="E132" s="2"/>
      <c r="F132" s="2"/>
      <c r="G132" s="2"/>
      <c r="H132" s="2"/>
      <c r="I132" s="2"/>
      <c r="J132" s="2"/>
      <c r="K132" s="2"/>
      <c r="L132" s="2"/>
      <c r="M132" s="2"/>
    </row>
    <row r="133" spans="1:13" x14ac:dyDescent="0.2">
      <c r="A133" s="2"/>
      <c r="B133" s="2"/>
      <c r="C133" s="2"/>
      <c r="D133" s="2"/>
      <c r="E133" s="2"/>
      <c r="F133" s="2"/>
      <c r="G133" s="2"/>
      <c r="H133" s="2"/>
      <c r="I133" s="2"/>
      <c r="J133" s="2"/>
      <c r="K133" s="2"/>
      <c r="L133" s="2"/>
      <c r="M133" s="2"/>
    </row>
    <row r="134" spans="1:13" x14ac:dyDescent="0.2">
      <c r="A134" s="2"/>
      <c r="B134" s="2"/>
      <c r="C134" s="2"/>
      <c r="D134" s="2"/>
      <c r="E134" s="2"/>
      <c r="F134" s="2"/>
      <c r="G134" s="2"/>
      <c r="H134" s="2"/>
      <c r="I134" s="2"/>
      <c r="J134" s="2"/>
      <c r="K134" s="2"/>
      <c r="L134" s="2"/>
      <c r="M134" s="2"/>
    </row>
    <row r="135" spans="1:13" x14ac:dyDescent="0.2">
      <c r="A135" s="2"/>
      <c r="B135" s="2"/>
      <c r="C135" s="2"/>
      <c r="D135" s="2"/>
      <c r="E135" s="2"/>
      <c r="F135" s="2"/>
      <c r="G135" s="2"/>
      <c r="H135" s="2"/>
      <c r="I135" s="2"/>
      <c r="J135" s="2"/>
      <c r="K135" s="2"/>
      <c r="L135" s="2"/>
      <c r="M135" s="2"/>
    </row>
    <row r="136" spans="1:13" x14ac:dyDescent="0.2">
      <c r="A136" s="2"/>
      <c r="B136" s="2"/>
      <c r="C136" s="2"/>
      <c r="D136" s="2"/>
      <c r="E136" s="2"/>
      <c r="F136" s="2"/>
      <c r="G136" s="2"/>
      <c r="H136" s="2"/>
      <c r="I136" s="2"/>
      <c r="J136" s="2"/>
      <c r="K136" s="2"/>
      <c r="L136" s="2"/>
      <c r="M136" s="2"/>
    </row>
    <row r="137" spans="1:13" x14ac:dyDescent="0.2">
      <c r="A137" s="2"/>
      <c r="B137" s="2"/>
      <c r="C137" s="2"/>
      <c r="D137" s="2"/>
      <c r="E137" s="2"/>
      <c r="F137" s="2"/>
      <c r="G137" s="2"/>
      <c r="H137" s="2"/>
      <c r="I137" s="2"/>
      <c r="J137" s="2"/>
      <c r="K137" s="2"/>
      <c r="L137" s="2"/>
      <c r="M137" s="2"/>
    </row>
    <row r="138" spans="1:13" x14ac:dyDescent="0.2">
      <c r="A138" s="2"/>
      <c r="B138" s="2"/>
      <c r="C138" s="2"/>
      <c r="D138" s="2"/>
      <c r="E138" s="2"/>
      <c r="F138" s="2"/>
      <c r="G138" s="2"/>
      <c r="H138" s="2"/>
      <c r="I138" s="2"/>
      <c r="J138" s="2"/>
      <c r="K138" s="2"/>
      <c r="L138" s="2"/>
      <c r="M138" s="2"/>
    </row>
    <row r="139" spans="1:13" x14ac:dyDescent="0.2">
      <c r="A139" s="2"/>
      <c r="B139" s="2"/>
      <c r="C139" s="2"/>
      <c r="D139" s="2"/>
      <c r="E139" s="2"/>
      <c r="F139" s="2"/>
      <c r="G139" s="2"/>
      <c r="H139" s="2"/>
      <c r="I139" s="2"/>
      <c r="J139" s="2"/>
      <c r="K139" s="2"/>
      <c r="L139" s="2"/>
      <c r="M139" s="2"/>
    </row>
    <row r="140" spans="1:13" x14ac:dyDescent="0.2">
      <c r="A140" s="2"/>
      <c r="B140" s="2"/>
      <c r="C140" s="2"/>
      <c r="D140" s="2"/>
      <c r="E140" s="2"/>
      <c r="F140" s="2"/>
      <c r="G140" s="2"/>
      <c r="H140" s="2"/>
      <c r="I140" s="2"/>
      <c r="J140" s="2"/>
      <c r="K140" s="2"/>
      <c r="L140" s="2"/>
      <c r="M140" s="2"/>
    </row>
    <row r="141" spans="1:13" x14ac:dyDescent="0.2">
      <c r="A141" s="2"/>
      <c r="B141" s="2"/>
      <c r="C141" s="2"/>
      <c r="D141" s="2"/>
      <c r="E141" s="2"/>
      <c r="F141" s="2"/>
      <c r="G141" s="2"/>
      <c r="H141" s="2"/>
      <c r="I141" s="2"/>
      <c r="J141" s="2"/>
      <c r="K141" s="2"/>
      <c r="L141" s="2"/>
      <c r="M141" s="2"/>
    </row>
    <row r="142" spans="1:13" x14ac:dyDescent="0.2">
      <c r="A142" s="2"/>
      <c r="B142" s="2"/>
      <c r="C142" s="2"/>
      <c r="D142" s="2"/>
      <c r="E142" s="2"/>
      <c r="F142" s="2"/>
      <c r="G142" s="2"/>
      <c r="H142" s="2"/>
      <c r="I142" s="2"/>
      <c r="J142" s="2"/>
      <c r="K142" s="2"/>
      <c r="L142" s="2"/>
      <c r="M142" s="2"/>
    </row>
    <row r="143" spans="1:13" x14ac:dyDescent="0.2">
      <c r="A143" s="2"/>
      <c r="B143" s="2"/>
      <c r="C143" s="2"/>
      <c r="D143" s="2"/>
      <c r="E143" s="2"/>
      <c r="F143" s="2"/>
      <c r="G143" s="2"/>
      <c r="H143" s="2"/>
      <c r="I143" s="2"/>
      <c r="J143" s="2"/>
      <c r="K143" s="2"/>
      <c r="L143" s="2"/>
      <c r="M143" s="2"/>
    </row>
    <row r="144" spans="1:13" x14ac:dyDescent="0.2">
      <c r="A144" s="2"/>
      <c r="B144" s="2"/>
      <c r="C144" s="2"/>
      <c r="D144" s="2"/>
      <c r="E144" s="2"/>
      <c r="F144" s="2"/>
      <c r="G144" s="2"/>
      <c r="H144" s="2"/>
      <c r="I144" s="2"/>
      <c r="J144" s="2"/>
      <c r="K144" s="2"/>
      <c r="L144" s="2"/>
      <c r="M144" s="2"/>
    </row>
    <row r="145" spans="1:13" x14ac:dyDescent="0.2">
      <c r="A145" s="2"/>
      <c r="B145" s="2"/>
      <c r="C145" s="2"/>
      <c r="D145" s="2"/>
      <c r="E145" s="2"/>
      <c r="F145" s="2"/>
      <c r="G145" s="2"/>
      <c r="H145" s="2"/>
      <c r="I145" s="2"/>
      <c r="J145" s="2"/>
      <c r="K145" s="2"/>
      <c r="L145" s="2"/>
      <c r="M145" s="2"/>
    </row>
    <row r="146" spans="1:13" x14ac:dyDescent="0.2">
      <c r="A146" s="2"/>
      <c r="B146" s="2"/>
      <c r="C146" s="2"/>
      <c r="D146" s="2"/>
      <c r="E146" s="2"/>
      <c r="F146" s="2"/>
      <c r="G146" s="2"/>
      <c r="H146" s="2"/>
      <c r="I146" s="2"/>
      <c r="J146" s="2"/>
      <c r="K146" s="2"/>
      <c r="L146" s="2"/>
      <c r="M146" s="2"/>
    </row>
    <row r="147" spans="1:13" x14ac:dyDescent="0.2">
      <c r="A147" s="2"/>
      <c r="B147" s="2"/>
      <c r="C147" s="2"/>
      <c r="D147" s="2"/>
      <c r="E147" s="2"/>
      <c r="F147" s="2"/>
      <c r="G147" s="2"/>
      <c r="H147" s="2"/>
      <c r="I147" s="2"/>
      <c r="J147" s="2"/>
      <c r="K147" s="2"/>
      <c r="L147" s="2"/>
      <c r="M147" s="2"/>
    </row>
    <row r="148" spans="1:13" x14ac:dyDescent="0.2">
      <c r="A148" s="2"/>
      <c r="B148" s="2"/>
      <c r="C148" s="2"/>
      <c r="D148" s="2"/>
      <c r="E148" s="2"/>
      <c r="F148" s="2"/>
      <c r="G148" s="2"/>
      <c r="H148" s="2"/>
      <c r="I148" s="2"/>
      <c r="J148" s="2"/>
      <c r="K148" s="2"/>
      <c r="L148" s="2"/>
      <c r="M148" s="2"/>
    </row>
    <row r="149" spans="1:13" x14ac:dyDescent="0.2">
      <c r="A149" s="2"/>
      <c r="B149" s="2"/>
      <c r="C149" s="2"/>
      <c r="D149" s="2"/>
      <c r="E149" s="2"/>
      <c r="F149" s="2"/>
      <c r="G149" s="2"/>
      <c r="H149" s="2"/>
      <c r="I149" s="2"/>
      <c r="J149" s="2"/>
      <c r="K149" s="2"/>
      <c r="L149" s="2"/>
      <c r="M149" s="2"/>
    </row>
    <row r="150" spans="1:13" x14ac:dyDescent="0.2">
      <c r="A150" s="2"/>
      <c r="B150" s="2"/>
      <c r="C150" s="2"/>
      <c r="D150" s="2"/>
      <c r="E150" s="2"/>
      <c r="F150" s="2"/>
      <c r="G150" s="2"/>
      <c r="H150" s="2"/>
      <c r="I150" s="2"/>
      <c r="J150" s="2"/>
      <c r="K150" s="2"/>
      <c r="L150" s="2"/>
      <c r="M150" s="2"/>
    </row>
    <row r="151" spans="1:13" x14ac:dyDescent="0.2">
      <c r="A151" s="2"/>
      <c r="B151" s="2"/>
      <c r="C151" s="2"/>
      <c r="D151" s="2"/>
      <c r="E151" s="2"/>
      <c r="F151" s="2"/>
      <c r="G151" s="2"/>
      <c r="H151" s="2"/>
      <c r="I151" s="2"/>
      <c r="J151" s="2"/>
      <c r="K151" s="2"/>
      <c r="L151" s="2"/>
      <c r="M151" s="2"/>
    </row>
    <row r="152" spans="1:13" x14ac:dyDescent="0.2">
      <c r="A152" s="2"/>
      <c r="B152" s="2"/>
      <c r="C152" s="2"/>
      <c r="D152" s="2"/>
      <c r="E152" s="2"/>
      <c r="F152" s="2"/>
      <c r="G152" s="2"/>
      <c r="H152" s="2"/>
      <c r="I152" s="2"/>
      <c r="J152" s="2"/>
      <c r="K152" s="2"/>
      <c r="L152" s="2"/>
      <c r="M152" s="2"/>
    </row>
    <row r="153" spans="1:13" x14ac:dyDescent="0.2">
      <c r="A153" s="2"/>
      <c r="B153" s="2"/>
      <c r="C153" s="2"/>
      <c r="D153" s="2"/>
      <c r="E153" s="2"/>
      <c r="F153" s="2"/>
      <c r="G153" s="2"/>
      <c r="H153" s="2"/>
      <c r="I153" s="2"/>
      <c r="J153" s="2"/>
      <c r="K153" s="2"/>
      <c r="L153" s="2"/>
      <c r="M153" s="2"/>
    </row>
    <row r="154" spans="1:13" x14ac:dyDescent="0.2">
      <c r="A154" s="2"/>
      <c r="B154" s="2"/>
      <c r="C154" s="2"/>
      <c r="D154" s="2"/>
      <c r="E154" s="2"/>
      <c r="F154" s="2"/>
      <c r="G154" s="2"/>
      <c r="H154" s="2"/>
      <c r="I154" s="2"/>
      <c r="J154" s="2"/>
      <c r="K154" s="2"/>
      <c r="L154" s="2"/>
      <c r="M154" s="2"/>
    </row>
    <row r="155" spans="1:13" x14ac:dyDescent="0.2">
      <c r="A155" s="2"/>
      <c r="B155" s="2"/>
      <c r="C155" s="2"/>
      <c r="D155" s="2"/>
      <c r="E155" s="2"/>
      <c r="F155" s="2"/>
      <c r="G155" s="2"/>
      <c r="H155" s="2"/>
      <c r="I155" s="2"/>
      <c r="J155" s="2"/>
      <c r="K155" s="2"/>
      <c r="L155" s="2"/>
      <c r="M155" s="2"/>
    </row>
    <row r="156" spans="1:13" x14ac:dyDescent="0.2">
      <c r="A156" s="2"/>
      <c r="B156" s="2"/>
      <c r="C156" s="2"/>
      <c r="D156" s="2"/>
      <c r="E156" s="2"/>
      <c r="F156" s="2"/>
      <c r="G156" s="2"/>
      <c r="H156" s="2"/>
      <c r="I156" s="2"/>
      <c r="J156" s="2"/>
      <c r="K156" s="2"/>
      <c r="L156" s="2"/>
      <c r="M156" s="2"/>
    </row>
    <row r="157" spans="1:13" x14ac:dyDescent="0.2">
      <c r="A157" s="2"/>
      <c r="B157" s="2"/>
      <c r="C157" s="2"/>
      <c r="D157" s="2"/>
      <c r="E157" s="2"/>
      <c r="F157" s="2"/>
      <c r="G157" s="2"/>
      <c r="H157" s="2"/>
      <c r="I157" s="2"/>
      <c r="J157" s="2"/>
      <c r="K157" s="2"/>
      <c r="L157" s="2"/>
      <c r="M157" s="2"/>
    </row>
    <row r="158" spans="1:13" x14ac:dyDescent="0.2">
      <c r="A158" s="2"/>
      <c r="B158" s="2"/>
      <c r="C158" s="2"/>
      <c r="D158" s="2"/>
      <c r="E158" s="2"/>
      <c r="F158" s="2"/>
      <c r="G158" s="2"/>
      <c r="H158" s="2"/>
      <c r="I158" s="2"/>
      <c r="J158" s="2"/>
      <c r="K158" s="2"/>
      <c r="L158" s="2"/>
      <c r="M158" s="2"/>
    </row>
    <row r="159" spans="1:13" x14ac:dyDescent="0.2">
      <c r="A159" s="2"/>
      <c r="B159" s="2"/>
      <c r="C159" s="2"/>
      <c r="D159" s="2"/>
      <c r="E159" s="2"/>
      <c r="F159" s="2"/>
      <c r="G159" s="2"/>
      <c r="H159" s="2"/>
      <c r="I159" s="2"/>
      <c r="J159" s="2"/>
      <c r="K159" s="2"/>
      <c r="L159" s="2"/>
      <c r="M159" s="2"/>
    </row>
    <row r="160" spans="1:13" x14ac:dyDescent="0.2">
      <c r="A160" s="2"/>
      <c r="B160" s="2"/>
      <c r="C160" s="2"/>
      <c r="D160" s="2"/>
      <c r="E160" s="2"/>
      <c r="F160" s="2"/>
      <c r="G160" s="2"/>
      <c r="H160" s="2"/>
      <c r="I160" s="2"/>
      <c r="J160" s="2"/>
      <c r="K160" s="2"/>
      <c r="L160" s="2"/>
      <c r="M160" s="2"/>
    </row>
    <row r="161" spans="1:13" x14ac:dyDescent="0.2">
      <c r="A161" s="2"/>
      <c r="B161" s="2"/>
      <c r="C161" s="2"/>
      <c r="D161" s="2"/>
      <c r="E161" s="2"/>
      <c r="F161" s="2"/>
      <c r="G161" s="2"/>
      <c r="H161" s="2"/>
      <c r="I161" s="2"/>
      <c r="J161" s="2"/>
      <c r="K161" s="2"/>
      <c r="L161" s="2"/>
      <c r="M161" s="2"/>
    </row>
    <row r="162" spans="1:13" x14ac:dyDescent="0.2">
      <c r="A162" s="2"/>
      <c r="B162" s="2"/>
      <c r="C162" s="2"/>
      <c r="D162" s="2"/>
      <c r="E162" s="2"/>
      <c r="F162" s="2"/>
      <c r="G162" s="2"/>
      <c r="H162" s="2"/>
      <c r="I162" s="2"/>
      <c r="J162" s="2"/>
      <c r="K162" s="2"/>
      <c r="L162" s="2"/>
      <c r="M162" s="2"/>
    </row>
    <row r="163" spans="1:13" x14ac:dyDescent="0.2">
      <c r="A163" s="2"/>
      <c r="B163" s="2"/>
      <c r="C163" s="2"/>
      <c r="D163" s="2"/>
      <c r="E163" s="2"/>
      <c r="F163" s="2"/>
      <c r="G163" s="2"/>
      <c r="H163" s="2"/>
      <c r="I163" s="2"/>
      <c r="J163" s="2"/>
      <c r="K163" s="2"/>
      <c r="L163" s="2"/>
      <c r="M163" s="2"/>
    </row>
    <row r="164" spans="1:13" x14ac:dyDescent="0.2">
      <c r="A164" s="2"/>
      <c r="B164" s="2"/>
      <c r="C164" s="2"/>
      <c r="D164" s="2"/>
      <c r="E164" s="2"/>
      <c r="F164" s="2"/>
      <c r="G164" s="2"/>
      <c r="H164" s="2"/>
      <c r="I164" s="2"/>
      <c r="J164" s="2"/>
      <c r="K164" s="2"/>
      <c r="L164" s="2"/>
      <c r="M164" s="2"/>
    </row>
    <row r="165" spans="1:13" x14ac:dyDescent="0.2">
      <c r="A165" s="2"/>
      <c r="B165" s="2"/>
      <c r="C165" s="2"/>
      <c r="D165" s="2"/>
      <c r="E165" s="2"/>
      <c r="F165" s="2"/>
      <c r="G165" s="2"/>
      <c r="H165" s="2"/>
      <c r="I165" s="2"/>
      <c r="J165" s="2"/>
      <c r="K165" s="2"/>
      <c r="L165" s="2"/>
      <c r="M165" s="2"/>
    </row>
    <row r="166" spans="1:13" x14ac:dyDescent="0.2">
      <c r="A166" s="2"/>
      <c r="B166" s="2"/>
      <c r="C166" s="2"/>
      <c r="D166" s="2"/>
      <c r="E166" s="2"/>
      <c r="F166" s="2"/>
      <c r="G166" s="2"/>
      <c r="H166" s="2"/>
      <c r="I166" s="2"/>
      <c r="J166" s="2"/>
      <c r="K166" s="2"/>
      <c r="L166" s="2"/>
      <c r="M166" s="2"/>
    </row>
    <row r="167" spans="1:13" x14ac:dyDescent="0.2">
      <c r="A167" s="2"/>
      <c r="B167" s="2"/>
      <c r="C167" s="2"/>
      <c r="D167" s="2"/>
      <c r="E167" s="2"/>
      <c r="F167" s="2"/>
      <c r="G167" s="2"/>
      <c r="H167" s="2"/>
      <c r="I167" s="2"/>
      <c r="J167" s="2"/>
      <c r="K167" s="2"/>
      <c r="L167" s="2"/>
      <c r="M167" s="2"/>
    </row>
    <row r="168" spans="1:13" x14ac:dyDescent="0.2">
      <c r="A168" s="2"/>
      <c r="B168" s="2"/>
      <c r="C168" s="2"/>
      <c r="D168" s="2"/>
      <c r="E168" s="2"/>
      <c r="F168" s="2"/>
      <c r="G168" s="2"/>
      <c r="H168" s="2"/>
      <c r="I168" s="2"/>
      <c r="J168" s="2"/>
      <c r="K168" s="2"/>
      <c r="L168" s="2"/>
      <c r="M168" s="2"/>
    </row>
    <row r="169" spans="1:13" x14ac:dyDescent="0.2">
      <c r="A169" s="2"/>
      <c r="B169" s="2"/>
      <c r="C169" s="2"/>
      <c r="D169" s="2"/>
      <c r="E169" s="2"/>
      <c r="F169" s="2"/>
      <c r="G169" s="2"/>
      <c r="H169" s="2"/>
      <c r="I169" s="2"/>
      <c r="J169" s="2"/>
      <c r="K169" s="2"/>
      <c r="L169" s="2"/>
      <c r="M169" s="2"/>
    </row>
    <row r="170" spans="1:13" x14ac:dyDescent="0.2">
      <c r="A170" s="2"/>
      <c r="B170" s="2"/>
      <c r="C170" s="2"/>
      <c r="D170" s="2"/>
      <c r="E170" s="2"/>
      <c r="F170" s="2"/>
      <c r="G170" s="2"/>
      <c r="H170" s="2"/>
      <c r="I170" s="2"/>
      <c r="J170" s="2"/>
      <c r="K170" s="2"/>
      <c r="L170" s="2"/>
      <c r="M170" s="2"/>
    </row>
    <row r="171" spans="1:13" x14ac:dyDescent="0.2">
      <c r="A171" s="2"/>
      <c r="B171" s="2"/>
      <c r="C171" s="2"/>
      <c r="D171" s="2"/>
      <c r="E171" s="2"/>
      <c r="F171" s="2"/>
      <c r="G171" s="2"/>
      <c r="H171" s="2"/>
      <c r="I171" s="2"/>
      <c r="J171" s="2"/>
      <c r="K171" s="2"/>
      <c r="L171" s="2"/>
      <c r="M171" s="2"/>
    </row>
    <row r="172" spans="1:13" x14ac:dyDescent="0.2">
      <c r="A172" s="2"/>
      <c r="B172" s="2"/>
      <c r="C172" s="2"/>
      <c r="D172" s="2"/>
      <c r="E172" s="2"/>
      <c r="F172" s="2"/>
      <c r="G172" s="2"/>
      <c r="H172" s="2"/>
      <c r="I172" s="2"/>
      <c r="J172" s="2"/>
      <c r="K172" s="2"/>
      <c r="L172" s="2"/>
      <c r="M172" s="2"/>
    </row>
    <row r="173" spans="1:13" x14ac:dyDescent="0.2">
      <c r="A173" s="2"/>
      <c r="B173" s="2"/>
      <c r="C173" s="2"/>
      <c r="D173" s="2"/>
      <c r="E173" s="2"/>
      <c r="F173" s="2"/>
      <c r="G173" s="2"/>
      <c r="H173" s="2"/>
      <c r="I173" s="2"/>
      <c r="J173" s="2"/>
      <c r="K173" s="2"/>
      <c r="L173" s="2"/>
      <c r="M173" s="2"/>
    </row>
    <row r="174" spans="1:13" x14ac:dyDescent="0.2">
      <c r="A174" s="2"/>
      <c r="B174" s="2"/>
      <c r="C174" s="2"/>
      <c r="D174" s="2"/>
      <c r="E174" s="2"/>
      <c r="F174" s="2"/>
      <c r="G174" s="2"/>
      <c r="H174" s="2"/>
      <c r="I174" s="2"/>
      <c r="J174" s="2"/>
      <c r="K174" s="2"/>
      <c r="L174" s="2"/>
      <c r="M174" s="2"/>
    </row>
    <row r="175" spans="1:13" x14ac:dyDescent="0.2">
      <c r="A175" s="2"/>
      <c r="B175" s="2"/>
      <c r="C175" s="2"/>
      <c r="D175" s="2"/>
      <c r="E175" s="2"/>
      <c r="F175" s="2"/>
      <c r="G175" s="2"/>
      <c r="H175" s="2"/>
      <c r="I175" s="2"/>
      <c r="J175" s="2"/>
      <c r="K175" s="2"/>
      <c r="L175" s="2"/>
      <c r="M175" s="2"/>
    </row>
    <row r="176" spans="1:13" x14ac:dyDescent="0.2">
      <c r="A176" s="2"/>
      <c r="B176" s="2"/>
      <c r="C176" s="2"/>
      <c r="D176" s="2"/>
      <c r="E176" s="2"/>
      <c r="F176" s="2"/>
      <c r="G176" s="2"/>
      <c r="H176" s="2"/>
      <c r="I176" s="2"/>
      <c r="J176" s="2"/>
      <c r="K176" s="2"/>
      <c r="L176" s="2"/>
      <c r="M176" s="2"/>
    </row>
    <row r="177" spans="1:13" x14ac:dyDescent="0.2">
      <c r="A177" s="2"/>
      <c r="B177" s="2"/>
      <c r="C177" s="2"/>
      <c r="D177" s="2"/>
      <c r="E177" s="2"/>
      <c r="F177" s="2"/>
      <c r="G177" s="2"/>
      <c r="H177" s="2"/>
      <c r="I177" s="2"/>
      <c r="J177" s="2"/>
      <c r="K177" s="2"/>
      <c r="L177" s="2"/>
      <c r="M177" s="2"/>
    </row>
    <row r="178" spans="1:13" x14ac:dyDescent="0.2">
      <c r="A178" s="2"/>
      <c r="B178" s="2"/>
      <c r="C178" s="2"/>
      <c r="D178" s="2"/>
      <c r="E178" s="2"/>
      <c r="F178" s="2"/>
      <c r="G178" s="2"/>
      <c r="H178" s="2"/>
      <c r="I178" s="2"/>
      <c r="J178" s="2"/>
      <c r="K178" s="2"/>
      <c r="L178" s="2"/>
      <c r="M178" s="2"/>
    </row>
    <row r="179" spans="1:13" x14ac:dyDescent="0.2">
      <c r="A179" s="2"/>
      <c r="B179" s="2"/>
      <c r="C179" s="2"/>
      <c r="D179" s="2"/>
      <c r="E179" s="2"/>
      <c r="F179" s="2"/>
      <c r="G179" s="2"/>
      <c r="H179" s="2"/>
      <c r="I179" s="2"/>
      <c r="J179" s="2"/>
      <c r="K179" s="2"/>
      <c r="L179" s="2"/>
      <c r="M179" s="2"/>
    </row>
    <row r="180" spans="1:13" x14ac:dyDescent="0.2">
      <c r="A180" s="2"/>
      <c r="B180" s="2"/>
      <c r="C180" s="2"/>
      <c r="D180" s="2"/>
      <c r="E180" s="2"/>
      <c r="F180" s="2"/>
      <c r="G180" s="2"/>
      <c r="H180" s="2"/>
      <c r="I180" s="2"/>
      <c r="J180" s="2"/>
      <c r="K180" s="2"/>
      <c r="L180" s="2"/>
      <c r="M180" s="2"/>
    </row>
    <row r="181" spans="1:13" x14ac:dyDescent="0.2">
      <c r="A181" s="2"/>
      <c r="B181" s="2"/>
      <c r="C181" s="2"/>
      <c r="D181" s="2"/>
      <c r="E181" s="2"/>
      <c r="F181" s="2"/>
      <c r="G181" s="2"/>
      <c r="H181" s="2"/>
      <c r="I181" s="2"/>
      <c r="J181" s="2"/>
      <c r="K181" s="2"/>
      <c r="L181" s="2"/>
      <c r="M181" s="2"/>
    </row>
    <row r="182" spans="1:13" x14ac:dyDescent="0.2">
      <c r="A182" s="2"/>
      <c r="B182" s="2"/>
      <c r="C182" s="2"/>
      <c r="D182" s="2"/>
      <c r="E182" s="2"/>
      <c r="F182" s="2"/>
      <c r="G182" s="2"/>
      <c r="H182" s="2"/>
      <c r="I182" s="2"/>
      <c r="J182" s="2"/>
      <c r="K182" s="2"/>
      <c r="L182" s="2"/>
      <c r="M182" s="2"/>
    </row>
    <row r="183" spans="1:13" x14ac:dyDescent="0.2">
      <c r="A183" s="2"/>
      <c r="B183" s="2"/>
      <c r="C183" s="2"/>
      <c r="D183" s="2"/>
      <c r="E183" s="2"/>
      <c r="F183" s="2"/>
      <c r="G183" s="2"/>
      <c r="H183" s="2"/>
      <c r="I183" s="2"/>
      <c r="J183" s="2"/>
      <c r="K183" s="2"/>
      <c r="L183" s="2"/>
      <c r="M183" s="2"/>
    </row>
    <row r="184" spans="1:13" x14ac:dyDescent="0.2">
      <c r="A184" s="2"/>
      <c r="B184" s="2"/>
      <c r="C184" s="2"/>
      <c r="D184" s="2"/>
      <c r="E184" s="2"/>
      <c r="F184" s="2"/>
      <c r="G184" s="2"/>
      <c r="H184" s="2"/>
      <c r="I184" s="2"/>
      <c r="J184" s="2"/>
      <c r="K184" s="2"/>
      <c r="L184" s="2"/>
      <c r="M184" s="2"/>
    </row>
    <row r="185" spans="1:13" x14ac:dyDescent="0.2">
      <c r="A185" s="2"/>
      <c r="B185" s="2"/>
      <c r="C185" s="2"/>
      <c r="D185" s="2"/>
      <c r="E185" s="2"/>
      <c r="F185" s="2"/>
      <c r="G185" s="2"/>
      <c r="H185" s="2"/>
      <c r="I185" s="2"/>
      <c r="J185" s="2"/>
      <c r="K185" s="2"/>
      <c r="L185" s="2"/>
      <c r="M185" s="2"/>
    </row>
    <row r="186" spans="1:13" x14ac:dyDescent="0.2">
      <c r="A186" s="2"/>
      <c r="B186" s="2"/>
      <c r="C186" s="2"/>
      <c r="D186" s="2"/>
      <c r="E186" s="2"/>
      <c r="F186" s="2"/>
      <c r="G186" s="2"/>
      <c r="H186" s="2"/>
      <c r="I186" s="2"/>
      <c r="J186" s="2"/>
      <c r="K186" s="2"/>
      <c r="L186" s="2"/>
      <c r="M186" s="2"/>
    </row>
    <row r="187" spans="1:13" x14ac:dyDescent="0.2">
      <c r="A187" s="2"/>
      <c r="B187" s="2"/>
      <c r="C187" s="2"/>
      <c r="D187" s="2"/>
      <c r="E187" s="2"/>
      <c r="F187" s="2"/>
      <c r="G187" s="2"/>
      <c r="H187" s="2"/>
      <c r="I187" s="2"/>
      <c r="J187" s="2"/>
      <c r="K187" s="2"/>
      <c r="L187" s="2"/>
      <c r="M187" s="2"/>
    </row>
    <row r="188" spans="1:13" x14ac:dyDescent="0.2">
      <c r="A188" s="2"/>
      <c r="B188" s="2"/>
      <c r="C188" s="2"/>
      <c r="D188" s="2"/>
      <c r="E188" s="2"/>
      <c r="F188" s="2"/>
      <c r="G188" s="2"/>
      <c r="H188" s="2"/>
      <c r="I188" s="2"/>
      <c r="J188" s="2"/>
      <c r="K188" s="2"/>
      <c r="L188" s="2"/>
      <c r="M188" s="2"/>
    </row>
    <row r="189" spans="1:13" x14ac:dyDescent="0.2">
      <c r="A189" s="2"/>
      <c r="B189" s="2"/>
      <c r="C189" s="2"/>
      <c r="D189" s="2"/>
      <c r="E189" s="2"/>
      <c r="F189" s="2"/>
      <c r="G189" s="2"/>
      <c r="H189" s="2"/>
      <c r="I189" s="2"/>
      <c r="J189" s="2"/>
      <c r="K189" s="2"/>
      <c r="L189" s="2"/>
      <c r="M189" s="2"/>
    </row>
    <row r="190" spans="1:13" x14ac:dyDescent="0.2">
      <c r="A190" s="2"/>
      <c r="B190" s="2"/>
      <c r="C190" s="2"/>
      <c r="D190" s="2"/>
      <c r="E190" s="2"/>
      <c r="F190" s="2"/>
      <c r="G190" s="2"/>
      <c r="H190" s="2"/>
      <c r="I190" s="2"/>
      <c r="J190" s="2"/>
      <c r="K190" s="2"/>
      <c r="L190" s="2"/>
      <c r="M190" s="2"/>
    </row>
    <row r="191" spans="1:13" x14ac:dyDescent="0.2">
      <c r="A191" s="2"/>
      <c r="B191" s="2"/>
      <c r="C191" s="2"/>
      <c r="D191" s="2"/>
      <c r="E191" s="2"/>
      <c r="F191" s="2"/>
      <c r="G191" s="2"/>
      <c r="H191" s="2"/>
      <c r="I191" s="2"/>
      <c r="J191" s="2"/>
      <c r="K191" s="2"/>
      <c r="L191" s="2"/>
      <c r="M191" s="2"/>
    </row>
    <row r="192" spans="1:13" x14ac:dyDescent="0.2">
      <c r="A192" s="2"/>
      <c r="B192" s="2"/>
      <c r="C192" s="2"/>
      <c r="D192" s="2"/>
      <c r="E192" s="2"/>
      <c r="F192" s="2"/>
      <c r="G192" s="2"/>
      <c r="H192" s="2"/>
      <c r="I192" s="2"/>
      <c r="J192" s="2"/>
      <c r="K192" s="2"/>
      <c r="L192" s="2"/>
      <c r="M192" s="2"/>
    </row>
    <row r="193" spans="1:13" x14ac:dyDescent="0.2">
      <c r="A193" s="2"/>
      <c r="B193" s="2"/>
      <c r="C193" s="2"/>
      <c r="D193" s="2"/>
      <c r="E193" s="2"/>
      <c r="F193" s="2"/>
      <c r="G193" s="2"/>
      <c r="H193" s="2"/>
      <c r="I193" s="2"/>
      <c r="J193" s="2"/>
      <c r="K193" s="2"/>
      <c r="L193" s="2"/>
      <c r="M193" s="2"/>
    </row>
    <row r="194" spans="1:13" x14ac:dyDescent="0.2">
      <c r="A194" s="2"/>
      <c r="B194" s="2"/>
      <c r="C194" s="2"/>
      <c r="D194" s="2"/>
      <c r="E194" s="2"/>
      <c r="F194" s="2"/>
      <c r="G194" s="2"/>
      <c r="H194" s="2"/>
      <c r="I194" s="2"/>
      <c r="J194" s="2"/>
      <c r="K194" s="2"/>
      <c r="L194" s="2"/>
      <c r="M194" s="2"/>
    </row>
    <row r="195" spans="1:13" x14ac:dyDescent="0.2">
      <c r="A195" s="2"/>
      <c r="B195" s="2"/>
      <c r="C195" s="2"/>
      <c r="D195" s="2"/>
      <c r="E195" s="2"/>
      <c r="F195" s="2"/>
      <c r="G195" s="2"/>
      <c r="H195" s="2"/>
      <c r="I195" s="2"/>
      <c r="J195" s="2"/>
      <c r="K195" s="2"/>
      <c r="L195" s="2"/>
      <c r="M195" s="2"/>
    </row>
    <row r="196" spans="1:13" x14ac:dyDescent="0.2">
      <c r="A196" s="2"/>
      <c r="B196" s="2"/>
      <c r="C196" s="2"/>
      <c r="D196" s="2"/>
      <c r="E196" s="2"/>
      <c r="F196" s="2"/>
      <c r="G196" s="2"/>
      <c r="H196" s="2"/>
      <c r="I196" s="2"/>
      <c r="J196" s="2"/>
      <c r="K196" s="2"/>
      <c r="L196" s="2"/>
      <c r="M196" s="2"/>
    </row>
    <row r="197" spans="1:13" x14ac:dyDescent="0.2">
      <c r="A197" s="2"/>
      <c r="B197" s="2"/>
      <c r="C197" s="2"/>
      <c r="D197" s="2"/>
      <c r="E197" s="2"/>
      <c r="F197" s="2"/>
      <c r="G197" s="2"/>
      <c r="H197" s="2"/>
      <c r="I197" s="2"/>
      <c r="J197" s="2"/>
      <c r="K197" s="2"/>
      <c r="L197" s="2"/>
      <c r="M197" s="2"/>
    </row>
    <row r="198" spans="1:13" x14ac:dyDescent="0.2">
      <c r="A198" s="2"/>
      <c r="B198" s="2"/>
      <c r="C198" s="2"/>
      <c r="D198" s="2"/>
      <c r="E198" s="2"/>
      <c r="F198" s="2"/>
      <c r="G198" s="2"/>
      <c r="H198" s="2"/>
      <c r="I198" s="2"/>
      <c r="J198" s="2"/>
      <c r="K198" s="2"/>
      <c r="L198" s="2"/>
      <c r="M198" s="2"/>
    </row>
    <row r="199" spans="1:13" x14ac:dyDescent="0.2">
      <c r="A199" s="2"/>
      <c r="B199" s="2"/>
      <c r="C199" s="2"/>
      <c r="D199" s="2"/>
      <c r="E199" s="2"/>
      <c r="F199" s="2"/>
      <c r="G199" s="2"/>
      <c r="H199" s="2"/>
      <c r="I199" s="2"/>
      <c r="J199" s="2"/>
      <c r="K199" s="2"/>
      <c r="L199" s="2"/>
      <c r="M199" s="2"/>
    </row>
    <row r="200" spans="1:13" x14ac:dyDescent="0.2">
      <c r="A200" s="2"/>
      <c r="B200" s="2"/>
      <c r="C200" s="2"/>
      <c r="D200" s="2"/>
      <c r="E200" s="2"/>
      <c r="F200" s="2"/>
      <c r="G200" s="2"/>
      <c r="H200" s="2"/>
      <c r="I200" s="2"/>
      <c r="J200" s="2"/>
      <c r="K200" s="2"/>
      <c r="L200" s="2"/>
      <c r="M200" s="2"/>
    </row>
    <row r="201" spans="1:13" x14ac:dyDescent="0.2">
      <c r="A201" s="2"/>
      <c r="B201" s="2"/>
      <c r="C201" s="2"/>
      <c r="D201" s="2"/>
      <c r="E201" s="2"/>
      <c r="F201" s="2"/>
      <c r="G201" s="2"/>
      <c r="H201" s="2"/>
      <c r="I201" s="2"/>
      <c r="J201" s="2"/>
      <c r="K201" s="2"/>
      <c r="L201" s="2"/>
      <c r="M201" s="2"/>
    </row>
    <row r="202" spans="1:13" x14ac:dyDescent="0.2">
      <c r="A202" s="2"/>
      <c r="B202" s="2"/>
      <c r="C202" s="2"/>
      <c r="D202" s="2"/>
      <c r="E202" s="2"/>
      <c r="F202" s="2"/>
      <c r="G202" s="2"/>
      <c r="H202" s="2"/>
      <c r="I202" s="2"/>
      <c r="J202" s="2"/>
      <c r="K202" s="2"/>
      <c r="L202" s="2"/>
      <c r="M202" s="2"/>
    </row>
    <row r="203" spans="1:13" x14ac:dyDescent="0.2">
      <c r="A203" s="2"/>
      <c r="B203" s="2"/>
      <c r="C203" s="2"/>
      <c r="D203" s="2"/>
      <c r="E203" s="2"/>
      <c r="F203" s="2"/>
      <c r="G203" s="2"/>
      <c r="H203" s="2"/>
      <c r="I203" s="2"/>
      <c r="J203" s="2"/>
      <c r="K203" s="2"/>
      <c r="L203" s="2"/>
      <c r="M203" s="2"/>
    </row>
    <row r="204" spans="1:13" x14ac:dyDescent="0.2">
      <c r="A204" s="2"/>
      <c r="B204" s="2"/>
      <c r="C204" s="2"/>
      <c r="D204" s="2"/>
      <c r="E204" s="2"/>
      <c r="F204" s="2"/>
      <c r="G204" s="2"/>
      <c r="H204" s="2"/>
      <c r="I204" s="2"/>
      <c r="J204" s="2"/>
      <c r="K204" s="2"/>
      <c r="L204" s="2"/>
      <c r="M204" s="2"/>
    </row>
    <row r="205" spans="1:13" x14ac:dyDescent="0.2">
      <c r="A205" s="2"/>
      <c r="B205" s="2"/>
      <c r="C205" s="2"/>
      <c r="D205" s="2"/>
      <c r="E205" s="2"/>
      <c r="F205" s="2"/>
      <c r="G205" s="2"/>
      <c r="H205" s="2"/>
      <c r="I205" s="2"/>
      <c r="J205" s="2"/>
      <c r="K205" s="2"/>
      <c r="L205" s="2"/>
      <c r="M205" s="2"/>
    </row>
    <row r="206" spans="1:13" x14ac:dyDescent="0.2">
      <c r="A206" s="2"/>
      <c r="B206" s="2"/>
      <c r="C206" s="2"/>
      <c r="D206" s="2"/>
      <c r="E206" s="2"/>
      <c r="F206" s="2"/>
      <c r="G206" s="2"/>
      <c r="H206" s="2"/>
      <c r="I206" s="2"/>
      <c r="J206" s="2"/>
      <c r="K206" s="2"/>
      <c r="L206" s="2"/>
      <c r="M206" s="2"/>
    </row>
    <row r="207" spans="1:13" x14ac:dyDescent="0.2">
      <c r="A207" s="2"/>
      <c r="B207" s="2"/>
      <c r="C207" s="2"/>
      <c r="D207" s="2"/>
      <c r="E207" s="2"/>
      <c r="F207" s="2"/>
      <c r="G207" s="2"/>
      <c r="H207" s="2"/>
      <c r="I207" s="2"/>
      <c r="J207" s="2"/>
      <c r="K207" s="2"/>
      <c r="L207" s="2"/>
      <c r="M207" s="2"/>
    </row>
    <row r="208" spans="1:13" x14ac:dyDescent="0.2">
      <c r="A208" s="2"/>
      <c r="B208" s="2"/>
      <c r="C208" s="2"/>
      <c r="D208" s="2"/>
      <c r="E208" s="2"/>
      <c r="F208" s="2"/>
      <c r="G208" s="2"/>
      <c r="H208" s="2"/>
      <c r="I208" s="2"/>
      <c r="J208" s="2"/>
      <c r="K208" s="2"/>
      <c r="L208" s="2"/>
      <c r="M208" s="2"/>
    </row>
    <row r="209" spans="1:13" x14ac:dyDescent="0.2">
      <c r="A209" s="2"/>
      <c r="B209" s="2"/>
      <c r="C209" s="2"/>
      <c r="D209" s="2"/>
      <c r="E209" s="2"/>
      <c r="F209" s="2"/>
      <c r="G209" s="2"/>
      <c r="H209" s="2"/>
      <c r="I209" s="2"/>
      <c r="J209" s="2"/>
      <c r="K209" s="2"/>
      <c r="L209" s="2"/>
      <c r="M209" s="2"/>
    </row>
    <row r="210" spans="1:13" x14ac:dyDescent="0.2">
      <c r="A210" s="2"/>
      <c r="B210" s="2"/>
      <c r="C210" s="2"/>
      <c r="D210" s="2"/>
      <c r="E210" s="2"/>
      <c r="F210" s="2"/>
      <c r="G210" s="2"/>
      <c r="H210" s="2"/>
      <c r="I210" s="2"/>
      <c r="J210" s="2"/>
      <c r="K210" s="2"/>
      <c r="L210" s="2"/>
      <c r="M210" s="2"/>
    </row>
    <row r="211" spans="1:13" x14ac:dyDescent="0.2">
      <c r="A211" s="2"/>
      <c r="B211" s="2"/>
      <c r="C211" s="2"/>
      <c r="D211" s="2"/>
      <c r="E211" s="2"/>
      <c r="F211" s="2"/>
      <c r="G211" s="2"/>
      <c r="H211" s="2"/>
      <c r="I211" s="2"/>
      <c r="J211" s="2"/>
      <c r="K211" s="2"/>
      <c r="L211" s="2"/>
      <c r="M211" s="2"/>
    </row>
    <row r="212" spans="1:13" x14ac:dyDescent="0.2">
      <c r="A212" s="2"/>
      <c r="B212" s="2"/>
      <c r="C212" s="2"/>
      <c r="D212" s="2"/>
      <c r="E212" s="2"/>
      <c r="F212" s="2"/>
      <c r="G212" s="2"/>
      <c r="H212" s="2"/>
      <c r="I212" s="2"/>
      <c r="J212" s="2"/>
      <c r="K212" s="2"/>
      <c r="L212" s="2"/>
      <c r="M212" s="2"/>
    </row>
    <row r="213" spans="1:13" x14ac:dyDescent="0.2">
      <c r="A213" s="2"/>
      <c r="B213" s="2"/>
      <c r="C213" s="2"/>
      <c r="D213" s="2"/>
      <c r="E213" s="2"/>
      <c r="F213" s="2"/>
      <c r="G213" s="2"/>
      <c r="H213" s="2"/>
      <c r="I213" s="2"/>
      <c r="J213" s="2"/>
      <c r="K213" s="2"/>
      <c r="L213" s="2"/>
      <c r="M213" s="2"/>
    </row>
    <row r="214" spans="1:13" x14ac:dyDescent="0.2">
      <c r="A214" s="2"/>
      <c r="B214" s="2"/>
      <c r="C214" s="2"/>
      <c r="D214" s="2"/>
      <c r="E214" s="2"/>
      <c r="F214" s="2"/>
      <c r="G214" s="2"/>
      <c r="H214" s="2"/>
      <c r="I214" s="2"/>
      <c r="J214" s="2"/>
      <c r="K214" s="2"/>
      <c r="L214" s="2"/>
      <c r="M214" s="2"/>
    </row>
    <row r="215" spans="1:13" x14ac:dyDescent="0.2">
      <c r="A215" s="2"/>
      <c r="B215" s="2"/>
      <c r="C215" s="2"/>
      <c r="D215" s="2"/>
      <c r="E215" s="2"/>
      <c r="F215" s="2"/>
      <c r="G215" s="2"/>
      <c r="H215" s="2"/>
      <c r="I215" s="2"/>
      <c r="J215" s="2"/>
      <c r="K215" s="2"/>
      <c r="L215" s="2"/>
      <c r="M215" s="2"/>
    </row>
  </sheetData>
  <mergeCells count="1">
    <mergeCell ref="B10:L10"/>
  </mergeCells>
  <phoneticPr fontId="0" type="noConversion"/>
  <hyperlinks>
    <hyperlink ref="H14" location="START!H28" display="Return to Start"/>
    <hyperlink ref="H55" location="START!H113" display="Return to Start"/>
  </hyperlinks>
  <pageMargins left="0.75" right="0.75" top="1" bottom="1" header="0.5" footer="0.5"/>
  <pageSetup orientation="portrait" horizontalDpi="4294967292" verticalDpi="4294967292" r:id="rId1"/>
  <headerFooter alignWithMargins="0"/>
  <ignoredErrors>
    <ignoredError sqref="A15:A24" numberStoredAsText="1"/>
    <ignoredError sqref="B15:B18 B27:B36 A37:E37 C27:E36 B21:B26" unlockedFormula="1"/>
    <ignoredError sqref="A27:A36" numberStoredAsText="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24"/>
  </sheetPr>
  <dimension ref="A1:H51"/>
  <sheetViews>
    <sheetView showGridLines="0" topLeftCell="A7" workbookViewId="0">
      <selection activeCell="B10" sqref="B10"/>
    </sheetView>
  </sheetViews>
  <sheetFormatPr defaultColWidth="11" defaultRowHeight="12.75" x14ac:dyDescent="0.2"/>
  <cols>
    <col min="1" max="1" width="47.75" customWidth="1"/>
    <col min="2" max="2" width="14.25" bestFit="1" customWidth="1"/>
    <col min="3" max="3" width="11" customWidth="1"/>
    <col min="4" max="4" width="63.375" customWidth="1"/>
  </cols>
  <sheetData>
    <row r="1" spans="1:8" x14ac:dyDescent="0.2">
      <c r="A1" s="2"/>
      <c r="B1" s="2"/>
      <c r="C1" s="2"/>
      <c r="D1" s="2"/>
      <c r="E1" s="2"/>
      <c r="F1" s="2"/>
      <c r="G1" s="2"/>
      <c r="H1" s="2"/>
    </row>
    <row r="2" spans="1:8" x14ac:dyDescent="0.2">
      <c r="A2" s="2"/>
      <c r="B2" s="2"/>
      <c r="C2" s="2"/>
      <c r="D2" s="2"/>
      <c r="E2" s="2"/>
      <c r="F2" s="2"/>
      <c r="G2" s="2"/>
      <c r="H2" s="2"/>
    </row>
    <row r="3" spans="1:8" x14ac:dyDescent="0.2">
      <c r="A3" s="2"/>
      <c r="B3" s="2"/>
      <c r="C3" s="2"/>
      <c r="D3" s="2"/>
      <c r="E3" s="2"/>
      <c r="F3" s="2"/>
      <c r="G3" s="2"/>
      <c r="H3" s="2"/>
    </row>
    <row r="4" spans="1:8" x14ac:dyDescent="0.2">
      <c r="A4" s="2"/>
      <c r="B4" s="2"/>
      <c r="C4" s="2"/>
      <c r="D4" s="2"/>
      <c r="E4" s="2"/>
      <c r="F4" s="2"/>
      <c r="G4" s="2"/>
      <c r="H4" s="2"/>
    </row>
    <row r="5" spans="1:8" ht="37.5" customHeight="1" x14ac:dyDescent="0.2">
      <c r="A5" s="540" t="s">
        <v>310</v>
      </c>
      <c r="B5" s="540"/>
      <c r="C5" s="540"/>
      <c r="D5" s="540"/>
      <c r="E5" s="540"/>
      <c r="F5" s="2"/>
      <c r="G5" s="2"/>
      <c r="H5" s="2"/>
    </row>
    <row r="6" spans="1:8" x14ac:dyDescent="0.2">
      <c r="A6" s="540"/>
      <c r="B6" s="540"/>
      <c r="C6" s="540"/>
      <c r="D6" s="540"/>
      <c r="E6" s="540"/>
      <c r="F6" s="2"/>
      <c r="G6" s="2"/>
      <c r="H6" s="2"/>
    </row>
    <row r="7" spans="1:8" x14ac:dyDescent="0.2">
      <c r="A7" s="540"/>
      <c r="B7" s="540"/>
      <c r="C7" s="540"/>
      <c r="D7" s="540"/>
      <c r="E7" s="540"/>
      <c r="F7" s="2"/>
      <c r="G7" s="2"/>
      <c r="H7" s="2"/>
    </row>
    <row r="8" spans="1:8" x14ac:dyDescent="0.2">
      <c r="A8" s="2"/>
      <c r="B8" s="2"/>
      <c r="C8" s="2"/>
      <c r="E8" s="2"/>
      <c r="F8" s="2"/>
      <c r="G8" s="2"/>
      <c r="H8" s="2"/>
    </row>
    <row r="9" spans="1:8" ht="13.5" thickBot="1" x14ac:dyDescent="0.25">
      <c r="A9" s="2"/>
      <c r="B9" s="2"/>
      <c r="C9" s="2"/>
      <c r="D9" s="2"/>
      <c r="E9" s="2"/>
      <c r="F9" s="2"/>
      <c r="G9" s="2"/>
      <c r="H9" s="2"/>
    </row>
    <row r="10" spans="1:8" ht="13.5" thickBot="1" x14ac:dyDescent="0.25">
      <c r="A10" s="2"/>
      <c r="B10" s="86" t="s">
        <v>246</v>
      </c>
      <c r="C10" s="2"/>
      <c r="D10" s="2"/>
      <c r="E10" s="2"/>
      <c r="F10" s="2"/>
      <c r="G10" s="2"/>
      <c r="H10" s="2"/>
    </row>
    <row r="11" spans="1:8" x14ac:dyDescent="0.2">
      <c r="A11" s="2"/>
      <c r="B11" s="2"/>
      <c r="C11" s="2"/>
      <c r="D11" s="2"/>
      <c r="E11" s="2"/>
      <c r="F11" s="2"/>
      <c r="G11" s="2"/>
      <c r="H11" s="2"/>
    </row>
    <row r="12" spans="1:8" ht="13.5" thickBot="1" x14ac:dyDescent="0.25">
      <c r="A12" s="2"/>
      <c r="B12" s="2"/>
      <c r="C12" s="2"/>
      <c r="D12" s="2"/>
      <c r="E12" s="2"/>
      <c r="F12" s="2"/>
      <c r="G12" s="2"/>
      <c r="H12" s="2"/>
    </row>
    <row r="13" spans="1:8" ht="16.5" thickBot="1" x14ac:dyDescent="0.3">
      <c r="A13" s="95" t="s">
        <v>194</v>
      </c>
      <c r="B13" s="80"/>
      <c r="C13" s="2"/>
      <c r="D13" s="2"/>
      <c r="E13" s="2"/>
      <c r="F13" s="2"/>
      <c r="G13" s="2"/>
      <c r="H13" s="2"/>
    </row>
    <row r="14" spans="1:8" x14ac:dyDescent="0.2">
      <c r="A14" s="81"/>
      <c r="B14" s="82"/>
      <c r="C14" s="2"/>
      <c r="D14" s="3"/>
      <c r="E14" s="3"/>
      <c r="F14" s="3"/>
      <c r="G14" s="2"/>
      <c r="H14" s="2"/>
    </row>
    <row r="15" spans="1:8" x14ac:dyDescent="0.2">
      <c r="A15" s="81" t="s">
        <v>262</v>
      </c>
      <c r="B15" s="94">
        <f>START!D143</f>
        <v>0</v>
      </c>
      <c r="C15" s="2"/>
      <c r="D15" s="31"/>
      <c r="E15" s="31"/>
      <c r="F15" s="31"/>
      <c r="G15" s="2"/>
      <c r="H15" s="2"/>
    </row>
    <row r="16" spans="1:8" x14ac:dyDescent="0.2">
      <c r="A16" s="81" t="s">
        <v>132</v>
      </c>
      <c r="B16" s="83">
        <f>START!F143*5</f>
        <v>0</v>
      </c>
      <c r="C16" s="2"/>
      <c r="D16" s="48"/>
      <c r="E16" s="31"/>
      <c r="F16" s="31"/>
      <c r="G16" s="2"/>
      <c r="H16" s="2"/>
    </row>
    <row r="17" spans="1:8" x14ac:dyDescent="0.2">
      <c r="A17" s="81" t="s">
        <v>133</v>
      </c>
      <c r="B17" s="83" t="e">
        <f>(START!D149/START!F149)*START!F143</f>
        <v>#DIV/0!</v>
      </c>
      <c r="C17" s="2"/>
      <c r="D17" s="31"/>
      <c r="E17" s="31"/>
      <c r="F17" s="31"/>
      <c r="G17" s="2"/>
      <c r="H17" s="2"/>
    </row>
    <row r="18" spans="1:8" x14ac:dyDescent="0.2">
      <c r="A18" s="81" t="s">
        <v>128</v>
      </c>
      <c r="B18" s="83">
        <f>START!D155*START!D149</f>
        <v>0</v>
      </c>
      <c r="C18" s="2"/>
      <c r="D18" s="31"/>
      <c r="E18" s="31"/>
      <c r="F18" s="31"/>
      <c r="G18" s="2"/>
      <c r="H18" s="2"/>
    </row>
    <row r="19" spans="1:8" ht="16.5" thickBot="1" x14ac:dyDescent="0.3">
      <c r="A19" s="84" t="s">
        <v>129</v>
      </c>
      <c r="B19" s="85" t="e">
        <f>(B15+B16+B17+B18)/4</f>
        <v>#DIV/0!</v>
      </c>
      <c r="C19" s="2"/>
      <c r="D19" s="2"/>
      <c r="E19" s="2"/>
      <c r="F19" s="2"/>
      <c r="G19" s="2"/>
      <c r="H19" s="2"/>
    </row>
    <row r="20" spans="1:8" x14ac:dyDescent="0.2">
      <c r="A20" s="2"/>
      <c r="B20" s="2"/>
      <c r="C20" s="2"/>
      <c r="D20" s="2"/>
      <c r="E20" s="2"/>
      <c r="F20" s="2"/>
      <c r="G20" s="2"/>
      <c r="H20" s="2"/>
    </row>
    <row r="21" spans="1:8" ht="13.5" thickBot="1" x14ac:dyDescent="0.25">
      <c r="A21" s="2"/>
      <c r="B21" s="2"/>
      <c r="C21" s="2"/>
      <c r="D21" s="2"/>
      <c r="E21" s="2"/>
      <c r="F21" s="2"/>
      <c r="G21" s="2"/>
      <c r="H21" s="2"/>
    </row>
    <row r="22" spans="1:8" ht="13.5" thickBot="1" x14ac:dyDescent="0.25">
      <c r="A22" s="114" t="s">
        <v>299</v>
      </c>
      <c r="B22" s="2"/>
      <c r="C22" s="2"/>
      <c r="D22" s="2"/>
      <c r="E22" s="2"/>
      <c r="F22" s="2"/>
      <c r="G22" s="2"/>
      <c r="H22" s="2"/>
    </row>
    <row r="23" spans="1:8" ht="13.5" thickBot="1" x14ac:dyDescent="0.25">
      <c r="A23" s="2"/>
      <c r="B23" s="2"/>
      <c r="C23" s="2"/>
      <c r="D23" s="2"/>
      <c r="E23" s="2"/>
      <c r="F23" s="2"/>
      <c r="G23" s="2"/>
      <c r="H23" s="2"/>
    </row>
    <row r="24" spans="1:8" ht="16.5" thickBot="1" x14ac:dyDescent="0.3">
      <c r="A24" s="95" t="s">
        <v>194</v>
      </c>
      <c r="B24" s="80"/>
      <c r="C24" s="2"/>
      <c r="D24" s="2"/>
      <c r="E24" s="2"/>
      <c r="F24" s="2"/>
      <c r="G24" s="2"/>
      <c r="H24" s="2"/>
    </row>
    <row r="25" spans="1:8" x14ac:dyDescent="0.2">
      <c r="A25" s="81"/>
      <c r="B25" s="82"/>
      <c r="C25" s="2"/>
      <c r="D25" s="2"/>
      <c r="E25" s="2"/>
      <c r="F25" s="2"/>
      <c r="G25" s="2"/>
      <c r="H25" s="2"/>
    </row>
    <row r="26" spans="1:8" x14ac:dyDescent="0.2">
      <c r="A26" s="81" t="s">
        <v>262</v>
      </c>
      <c r="B26" s="94">
        <f>START!K143</f>
        <v>0</v>
      </c>
      <c r="C26" s="2"/>
      <c r="D26" s="2"/>
      <c r="E26" s="2"/>
      <c r="F26" s="2"/>
      <c r="G26" s="2"/>
      <c r="H26" s="2"/>
    </row>
    <row r="27" spans="1:8" x14ac:dyDescent="0.2">
      <c r="A27" s="81" t="s">
        <v>132</v>
      </c>
      <c r="B27" s="83">
        <f>START!M143*5</f>
        <v>0</v>
      </c>
      <c r="C27" s="34"/>
      <c r="D27" s="2"/>
      <c r="E27" s="2"/>
      <c r="F27" s="2"/>
      <c r="G27" s="2"/>
      <c r="H27" s="2"/>
    </row>
    <row r="28" spans="1:8" x14ac:dyDescent="0.2">
      <c r="A28" s="81" t="s">
        <v>133</v>
      </c>
      <c r="B28" s="484" t="e">
        <f>(START!K149/START!M149)*START!M143</f>
        <v>#DIV/0!</v>
      </c>
      <c r="C28" s="2"/>
      <c r="D28" s="2"/>
      <c r="E28" s="2"/>
      <c r="F28" s="2"/>
      <c r="G28" s="2"/>
      <c r="H28" s="2"/>
    </row>
    <row r="29" spans="1:8" x14ac:dyDescent="0.2">
      <c r="A29" s="81" t="s">
        <v>128</v>
      </c>
      <c r="B29" s="83">
        <f>START!K155*START!K149</f>
        <v>0</v>
      </c>
      <c r="C29" s="2"/>
      <c r="D29" s="2"/>
      <c r="E29" s="2"/>
      <c r="F29" s="2"/>
      <c r="G29" s="2"/>
      <c r="H29" s="2"/>
    </row>
    <row r="30" spans="1:8" ht="16.5" thickBot="1" x14ac:dyDescent="0.3">
      <c r="A30" s="84" t="s">
        <v>129</v>
      </c>
      <c r="B30" s="85" t="e">
        <f>(B26+B27+B28+B29)/4</f>
        <v>#DIV/0!</v>
      </c>
      <c r="C30" s="2"/>
      <c r="D30" s="2"/>
      <c r="E30" s="2"/>
      <c r="F30" s="2"/>
      <c r="G30" s="2"/>
      <c r="H30" s="2"/>
    </row>
    <row r="31" spans="1:8" x14ac:dyDescent="0.2">
      <c r="A31" s="2"/>
      <c r="B31" s="2"/>
      <c r="C31" s="2"/>
      <c r="D31" s="2"/>
      <c r="E31" s="2"/>
      <c r="F31" s="2"/>
      <c r="G31" s="2"/>
      <c r="H31" s="2"/>
    </row>
    <row r="32" spans="1:8" x14ac:dyDescent="0.2">
      <c r="A32" s="2"/>
      <c r="B32" s="2"/>
      <c r="C32" s="2"/>
      <c r="D32" s="2"/>
      <c r="E32" s="2"/>
      <c r="F32" s="2"/>
      <c r="G32" s="2"/>
      <c r="H32" s="2"/>
    </row>
    <row r="33" spans="1:8" x14ac:dyDescent="0.2">
      <c r="A33" s="2"/>
      <c r="B33" s="2"/>
      <c r="C33" s="2"/>
      <c r="D33" s="2"/>
      <c r="E33" s="2"/>
      <c r="F33" s="2"/>
      <c r="G33" s="2"/>
      <c r="H33" s="2"/>
    </row>
    <row r="34" spans="1:8" x14ac:dyDescent="0.2">
      <c r="A34" s="2"/>
      <c r="B34" s="2"/>
      <c r="C34" s="2"/>
      <c r="D34" s="2"/>
      <c r="E34" s="2"/>
      <c r="F34" s="2"/>
      <c r="G34" s="2"/>
      <c r="H34" s="2"/>
    </row>
    <row r="35" spans="1:8" x14ac:dyDescent="0.2">
      <c r="A35" s="2"/>
      <c r="B35" s="2"/>
      <c r="C35" s="2"/>
      <c r="D35" s="2"/>
      <c r="E35" s="2"/>
      <c r="F35" s="2"/>
      <c r="G35" s="2"/>
      <c r="H35" s="2"/>
    </row>
    <row r="36" spans="1:8" x14ac:dyDescent="0.2">
      <c r="A36" s="2"/>
      <c r="B36" s="2"/>
      <c r="C36" s="2"/>
      <c r="D36" s="2"/>
      <c r="E36" s="2"/>
      <c r="F36" s="2"/>
      <c r="G36" s="2"/>
      <c r="H36" s="2"/>
    </row>
    <row r="37" spans="1:8" x14ac:dyDescent="0.2">
      <c r="A37" s="2"/>
      <c r="B37" s="2"/>
      <c r="C37" s="2"/>
      <c r="D37" s="2"/>
      <c r="E37" s="2"/>
      <c r="F37" s="2"/>
      <c r="G37" s="2"/>
      <c r="H37" s="2"/>
    </row>
    <row r="38" spans="1:8" x14ac:dyDescent="0.2">
      <c r="A38" s="2"/>
      <c r="B38" s="2"/>
      <c r="C38" s="2"/>
      <c r="D38" s="2"/>
      <c r="E38" s="2"/>
      <c r="F38" s="2"/>
      <c r="G38" s="2"/>
      <c r="H38" s="2"/>
    </row>
    <row r="39" spans="1:8" x14ac:dyDescent="0.2">
      <c r="A39" s="2"/>
      <c r="B39" s="2"/>
      <c r="C39" s="2"/>
      <c r="D39" s="2"/>
      <c r="E39" s="2"/>
      <c r="F39" s="2"/>
      <c r="G39" s="2"/>
      <c r="H39" s="2"/>
    </row>
    <row r="40" spans="1:8" x14ac:dyDescent="0.2">
      <c r="A40" s="2"/>
      <c r="B40" s="2"/>
      <c r="C40" s="2"/>
      <c r="D40" s="2"/>
      <c r="E40" s="2"/>
      <c r="F40" s="2"/>
      <c r="G40" s="2"/>
      <c r="H40" s="2"/>
    </row>
    <row r="41" spans="1:8" x14ac:dyDescent="0.2">
      <c r="A41" s="2"/>
      <c r="B41" s="2"/>
      <c r="C41" s="2"/>
      <c r="D41" s="2"/>
      <c r="E41" s="2"/>
      <c r="F41" s="2"/>
      <c r="G41" s="2"/>
      <c r="H41" s="2"/>
    </row>
    <row r="42" spans="1:8" x14ac:dyDescent="0.2">
      <c r="A42" s="2"/>
      <c r="B42" s="2"/>
      <c r="C42" s="2"/>
      <c r="D42" s="2"/>
      <c r="E42" s="2"/>
      <c r="F42" s="2"/>
      <c r="G42" s="2"/>
      <c r="H42" s="2"/>
    </row>
    <row r="43" spans="1:8" x14ac:dyDescent="0.2">
      <c r="A43" s="2"/>
      <c r="B43" s="2"/>
      <c r="C43" s="2"/>
      <c r="D43" s="2"/>
      <c r="E43" s="2"/>
      <c r="F43" s="2"/>
      <c r="G43" s="2"/>
      <c r="H43" s="2"/>
    </row>
    <row r="44" spans="1:8" x14ac:dyDescent="0.2">
      <c r="A44" s="2"/>
      <c r="B44" s="2"/>
      <c r="C44" s="2"/>
      <c r="D44" s="2"/>
      <c r="E44" s="2"/>
      <c r="F44" s="2"/>
      <c r="G44" s="2"/>
      <c r="H44" s="2"/>
    </row>
    <row r="45" spans="1:8" x14ac:dyDescent="0.2">
      <c r="A45" s="2"/>
      <c r="B45" s="2"/>
      <c r="C45" s="2"/>
      <c r="D45" s="2"/>
      <c r="E45" s="2"/>
      <c r="F45" s="2"/>
      <c r="G45" s="2"/>
      <c r="H45" s="2"/>
    </row>
    <row r="46" spans="1:8" x14ac:dyDescent="0.2">
      <c r="A46" s="2"/>
      <c r="B46" s="2"/>
      <c r="C46" s="2"/>
      <c r="D46" s="2"/>
      <c r="E46" s="2"/>
      <c r="F46" s="2"/>
      <c r="G46" s="2"/>
      <c r="H46" s="2"/>
    </row>
    <row r="47" spans="1:8" x14ac:dyDescent="0.2">
      <c r="A47" s="2"/>
      <c r="B47" s="2"/>
      <c r="C47" s="2"/>
      <c r="D47" s="2"/>
      <c r="E47" s="2"/>
      <c r="F47" s="2"/>
      <c r="G47" s="2"/>
      <c r="H47" s="2"/>
    </row>
    <row r="48" spans="1:8" x14ac:dyDescent="0.2">
      <c r="A48" s="2"/>
      <c r="B48" s="2"/>
      <c r="C48" s="2"/>
      <c r="D48" s="2"/>
      <c r="E48" s="2"/>
      <c r="F48" s="2"/>
      <c r="G48" s="2"/>
      <c r="H48" s="2"/>
    </row>
    <row r="49" spans="1:8" x14ac:dyDescent="0.2">
      <c r="A49" s="2"/>
      <c r="B49" s="2"/>
      <c r="C49" s="2"/>
      <c r="D49" s="2"/>
      <c r="E49" s="2"/>
      <c r="F49" s="2"/>
      <c r="G49" s="2"/>
      <c r="H49" s="2"/>
    </row>
    <row r="50" spans="1:8" x14ac:dyDescent="0.2">
      <c r="A50" s="2"/>
      <c r="B50" s="2"/>
      <c r="C50" s="2"/>
      <c r="D50" s="2"/>
      <c r="E50" s="2"/>
      <c r="F50" s="2"/>
      <c r="G50" s="2"/>
      <c r="H50" s="2"/>
    </row>
    <row r="51" spans="1:8" x14ac:dyDescent="0.2">
      <c r="A51" s="2"/>
      <c r="B51" s="2"/>
      <c r="C51" s="2"/>
      <c r="D51" s="2"/>
      <c r="E51" s="2"/>
      <c r="F51" s="2"/>
      <c r="G51" s="2"/>
      <c r="H51" s="2"/>
    </row>
  </sheetData>
  <sheetProtection sheet="1" objects="1" scenarios="1"/>
  <mergeCells count="1">
    <mergeCell ref="A5:E7"/>
  </mergeCells>
  <phoneticPr fontId="0" type="noConversion"/>
  <hyperlinks>
    <hyperlink ref="B10" location="START!H146" display="Return to Start"/>
  </hyperlinks>
  <pageMargins left="0.75" right="0.75" top="1" bottom="1" header="0.5" footer="0.5"/>
  <pageSetup orientation="portrait"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24"/>
  </sheetPr>
  <dimension ref="A7:BW161"/>
  <sheetViews>
    <sheetView showGridLines="0" topLeftCell="A10" zoomScaleNormal="100" workbookViewId="0">
      <selection activeCell="H22" sqref="H22"/>
    </sheetView>
  </sheetViews>
  <sheetFormatPr defaultColWidth="11" defaultRowHeight="12.75" x14ac:dyDescent="0.2"/>
  <cols>
    <col min="1" max="1" width="9.625" bestFit="1" customWidth="1"/>
    <col min="2" max="2" width="9.75" bestFit="1" customWidth="1"/>
    <col min="3" max="4" width="35.875" customWidth="1"/>
    <col min="5" max="5" width="21.375" customWidth="1"/>
    <col min="6" max="6" width="18.75" bestFit="1" customWidth="1"/>
  </cols>
  <sheetData>
    <row r="7" spans="1:9" ht="13.5" thickBot="1" x14ac:dyDescent="0.25"/>
    <row r="8" spans="1:9" ht="13.5" thickBot="1" x14ac:dyDescent="0.25">
      <c r="D8" s="51" t="s">
        <v>166</v>
      </c>
    </row>
    <row r="10" spans="1:9" ht="15.75" x14ac:dyDescent="0.25">
      <c r="C10" s="36"/>
      <c r="E10" s="396"/>
    </row>
    <row r="11" spans="1:9" ht="13.5" thickBot="1" x14ac:dyDescent="0.25"/>
    <row r="12" spans="1:9" ht="16.5" thickBot="1" x14ac:dyDescent="0.3">
      <c r="A12" s="33"/>
      <c r="C12" s="560" t="s">
        <v>288</v>
      </c>
      <c r="D12" s="561"/>
      <c r="E12" s="48"/>
    </row>
    <row r="14" spans="1:9" ht="14.25" x14ac:dyDescent="0.2">
      <c r="C14" s="563" t="s">
        <v>136</v>
      </c>
      <c r="D14" s="564"/>
    </row>
    <row r="16" spans="1:9" ht="15.75" x14ac:dyDescent="0.25">
      <c r="C16" s="562"/>
      <c r="D16" s="562"/>
      <c r="E16" s="556" t="s">
        <v>304</v>
      </c>
      <c r="F16" s="556"/>
      <c r="G16" s="556"/>
      <c r="H16" s="556"/>
      <c r="I16" s="556"/>
    </row>
    <row r="17" spans="1:75" ht="12.95" customHeight="1" x14ac:dyDescent="0.2">
      <c r="C17" s="562" t="s">
        <v>158</v>
      </c>
      <c r="D17" s="562"/>
      <c r="E17" s="498" t="s">
        <v>341</v>
      </c>
      <c r="F17" s="498"/>
      <c r="G17" s="498"/>
      <c r="H17" s="498"/>
      <c r="I17" s="498"/>
      <c r="J17" s="20"/>
      <c r="K17" s="20"/>
      <c r="L17" s="20"/>
      <c r="M17" s="20"/>
    </row>
    <row r="18" spans="1:75" ht="12.95" customHeight="1" x14ac:dyDescent="0.2">
      <c r="C18" s="557" t="s">
        <v>162</v>
      </c>
      <c r="D18" s="558"/>
      <c r="E18" s="498"/>
      <c r="F18" s="498"/>
      <c r="G18" s="498"/>
      <c r="H18" s="498"/>
      <c r="I18" s="498"/>
      <c r="J18" s="20"/>
      <c r="K18" s="20"/>
      <c r="L18" s="20"/>
      <c r="M18" s="20"/>
    </row>
    <row r="19" spans="1:75" x14ac:dyDescent="0.2">
      <c r="C19" s="559" t="s">
        <v>163</v>
      </c>
      <c r="D19" s="558"/>
    </row>
    <row r="20" spans="1:75" x14ac:dyDescent="0.2">
      <c r="B20" s="14" t="s">
        <v>12</v>
      </c>
      <c r="C20" s="8" t="s">
        <v>6</v>
      </c>
      <c r="D20" s="8" t="s">
        <v>37</v>
      </c>
    </row>
    <row r="21" spans="1:75" x14ac:dyDescent="0.2">
      <c r="C21" s="72"/>
      <c r="D21" s="73"/>
      <c r="F21" s="13" t="s">
        <v>40</v>
      </c>
    </row>
    <row r="22" spans="1:75" ht="13.5" thickBot="1" x14ac:dyDescent="0.25">
      <c r="C22" s="73"/>
      <c r="D22" s="73"/>
      <c r="E22" s="70" t="str">
        <f>START!D170</f>
        <v>Domestic</v>
      </c>
      <c r="F22" s="9"/>
    </row>
    <row r="23" spans="1:75" ht="13.5" thickBot="1" x14ac:dyDescent="0.25">
      <c r="C23" s="73"/>
      <c r="D23" s="73"/>
      <c r="E23" s="50" t="str">
        <f>START!D170</f>
        <v>Domestic</v>
      </c>
      <c r="F23" s="71">
        <f>START!D172</f>
        <v>500</v>
      </c>
    </row>
    <row r="24" spans="1:75" ht="13.5" thickBot="1" x14ac:dyDescent="0.25">
      <c r="C24" s="73"/>
      <c r="D24" s="73"/>
      <c r="E24" s="50" t="str">
        <f>START!F170</f>
        <v>International</v>
      </c>
      <c r="F24" s="71">
        <f>START!F172</f>
        <v>800</v>
      </c>
    </row>
    <row r="25" spans="1:75" x14ac:dyDescent="0.2">
      <c r="C25" s="73"/>
      <c r="D25" s="73"/>
      <c r="F25" s="9"/>
    </row>
    <row r="26" spans="1:75" x14ac:dyDescent="0.2">
      <c r="C26" s="73"/>
      <c r="D26" s="73"/>
      <c r="F26" s="9"/>
    </row>
    <row r="27" spans="1:75" s="5" customFormat="1" ht="13.5" thickBot="1" x14ac:dyDescent="0.25">
      <c r="A27" s="4"/>
      <c r="B27" s="4"/>
      <c r="C27" s="73"/>
      <c r="D27" s="73"/>
      <c r="E27" s="69" t="str">
        <f>START!F170</f>
        <v>International</v>
      </c>
      <c r="F27" s="11"/>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row>
    <row r="28" spans="1:75" ht="13.5" thickBot="1" x14ac:dyDescent="0.25">
      <c r="C28" s="73"/>
      <c r="D28" s="73"/>
      <c r="E28" s="50" t="str">
        <f>START!F170</f>
        <v>International</v>
      </c>
      <c r="F28" s="71">
        <f>START!F172</f>
        <v>800</v>
      </c>
    </row>
    <row r="29" spans="1:75" ht="13.5" thickBot="1" x14ac:dyDescent="0.25">
      <c r="C29" s="73"/>
      <c r="D29" s="73"/>
      <c r="E29" s="50" t="str">
        <f>START!D170</f>
        <v>Domestic</v>
      </c>
      <c r="F29" s="71">
        <f>START!D172</f>
        <v>500</v>
      </c>
    </row>
    <row r="30" spans="1:75" x14ac:dyDescent="0.2">
      <c r="A30" s="2"/>
      <c r="C30" s="73"/>
      <c r="D30" s="73"/>
    </row>
    <row r="31" spans="1:75" x14ac:dyDescent="0.2">
      <c r="A31" s="17" t="s">
        <v>7</v>
      </c>
      <c r="C31" s="73"/>
      <c r="D31" s="73"/>
    </row>
    <row r="32" spans="1:75" x14ac:dyDescent="0.2">
      <c r="A32" s="17" t="s">
        <v>8</v>
      </c>
      <c r="C32" s="74"/>
      <c r="D32" s="74"/>
    </row>
    <row r="33" spans="1:4" x14ac:dyDescent="0.2">
      <c r="A33" s="18" t="s">
        <v>9</v>
      </c>
      <c r="B33" s="14" t="s">
        <v>122</v>
      </c>
      <c r="C33" s="8" t="s">
        <v>38</v>
      </c>
      <c r="D33" s="8" t="s">
        <v>39</v>
      </c>
    </row>
    <row r="34" spans="1:4" x14ac:dyDescent="0.2">
      <c r="A34" s="17" t="s">
        <v>10</v>
      </c>
      <c r="C34" s="73"/>
      <c r="D34" s="73"/>
    </row>
    <row r="35" spans="1:4" x14ac:dyDescent="0.2">
      <c r="A35" s="17" t="s">
        <v>11</v>
      </c>
      <c r="C35" s="73"/>
      <c r="D35" s="73"/>
    </row>
    <row r="36" spans="1:4" x14ac:dyDescent="0.2">
      <c r="C36" s="73"/>
      <c r="D36" s="73"/>
    </row>
    <row r="37" spans="1:4" x14ac:dyDescent="0.2">
      <c r="C37" s="73"/>
      <c r="D37" s="73"/>
    </row>
    <row r="38" spans="1:4" x14ac:dyDescent="0.2">
      <c r="C38" s="73"/>
      <c r="D38" s="73"/>
    </row>
    <row r="39" spans="1:4" x14ac:dyDescent="0.2">
      <c r="C39" s="73"/>
      <c r="D39" s="73"/>
    </row>
    <row r="40" spans="1:4" x14ac:dyDescent="0.2">
      <c r="C40" s="73"/>
      <c r="D40" s="73"/>
    </row>
    <row r="41" spans="1:4" x14ac:dyDescent="0.2">
      <c r="C41" s="73" t="s">
        <v>196</v>
      </c>
      <c r="D41" s="73"/>
    </row>
    <row r="42" spans="1:4" x14ac:dyDescent="0.2">
      <c r="C42" s="73"/>
      <c r="D42" s="73"/>
    </row>
    <row r="43" spans="1:4" x14ac:dyDescent="0.2">
      <c r="C43" s="73"/>
      <c r="D43" s="73"/>
    </row>
    <row r="44" spans="1:4" x14ac:dyDescent="0.2">
      <c r="C44" s="73"/>
      <c r="D44" s="73"/>
    </row>
    <row r="45" spans="1:4" x14ac:dyDescent="0.2">
      <c r="B45" s="14" t="s">
        <v>123</v>
      </c>
      <c r="C45" s="75"/>
      <c r="D45" s="75"/>
    </row>
    <row r="49" spans="1:7" x14ac:dyDescent="0.2">
      <c r="A49" s="7"/>
      <c r="B49" s="7"/>
    </row>
    <row r="50" spans="1:7" x14ac:dyDescent="0.2">
      <c r="A50" s="107"/>
      <c r="B50" s="107"/>
      <c r="C50" s="562" t="s">
        <v>158</v>
      </c>
      <c r="D50" s="562"/>
    </row>
    <row r="51" spans="1:7" x14ac:dyDescent="0.2">
      <c r="A51" s="107"/>
      <c r="B51" s="107"/>
      <c r="C51" s="557" t="s">
        <v>162</v>
      </c>
      <c r="D51" s="558"/>
    </row>
    <row r="52" spans="1:7" x14ac:dyDescent="0.2">
      <c r="A52" s="107"/>
      <c r="B52" s="107"/>
      <c r="C52" s="559" t="s">
        <v>163</v>
      </c>
      <c r="D52" s="558"/>
    </row>
    <row r="53" spans="1:7" x14ac:dyDescent="0.2">
      <c r="A53" s="107"/>
      <c r="B53" s="14" t="s">
        <v>12</v>
      </c>
      <c r="C53" s="8" t="s">
        <v>6</v>
      </c>
      <c r="D53" s="8" t="s">
        <v>37</v>
      </c>
    </row>
    <row r="54" spans="1:7" x14ac:dyDescent="0.2">
      <c r="A54" s="107"/>
      <c r="B54" s="107"/>
      <c r="C54" s="72"/>
      <c r="D54" s="73"/>
      <c r="G54" s="6"/>
    </row>
    <row r="55" spans="1:7" x14ac:dyDescent="0.2">
      <c r="A55" s="107"/>
      <c r="B55" s="107"/>
      <c r="C55" s="73"/>
      <c r="D55" s="73"/>
      <c r="G55" s="6"/>
    </row>
    <row r="56" spans="1:7" x14ac:dyDescent="0.2">
      <c r="A56" s="107"/>
      <c r="B56" s="107"/>
      <c r="C56" s="73"/>
      <c r="D56" s="73"/>
    </row>
    <row r="57" spans="1:7" x14ac:dyDescent="0.2">
      <c r="A57" s="107"/>
      <c r="B57" s="107"/>
      <c r="C57" s="73"/>
      <c r="D57" s="73" t="s">
        <v>195</v>
      </c>
    </row>
    <row r="58" spans="1:7" ht="13.5" thickBot="1" x14ac:dyDescent="0.25">
      <c r="A58" s="107"/>
      <c r="B58" s="107"/>
      <c r="C58" s="73"/>
      <c r="D58" s="73"/>
      <c r="F58" s="108" t="str">
        <f>START!$H$170</f>
        <v>Men</v>
      </c>
      <c r="G58" s="9"/>
    </row>
    <row r="59" spans="1:7" ht="13.5" thickBot="1" x14ac:dyDescent="0.25">
      <c r="A59" s="107"/>
      <c r="B59" s="107"/>
      <c r="C59" s="73"/>
      <c r="D59" s="73"/>
      <c r="F59" s="108" t="s">
        <v>295</v>
      </c>
      <c r="G59" s="109">
        <f>START!$H$172</f>
        <v>0</v>
      </c>
    </row>
    <row r="60" spans="1:7" x14ac:dyDescent="0.2">
      <c r="A60" s="4"/>
      <c r="B60" s="4"/>
      <c r="C60" s="73"/>
      <c r="D60" s="73"/>
      <c r="F60" s="113" t="s">
        <v>289</v>
      </c>
      <c r="G60" s="111">
        <f>START!J172+START!L172</f>
        <v>0</v>
      </c>
    </row>
    <row r="61" spans="1:7" x14ac:dyDescent="0.2">
      <c r="A61" s="107"/>
      <c r="B61" s="107"/>
      <c r="C61" s="73"/>
      <c r="D61" s="73"/>
      <c r="F61" s="88"/>
      <c r="G61" s="112"/>
    </row>
    <row r="62" spans="1:7" x14ac:dyDescent="0.2">
      <c r="A62" s="107"/>
      <c r="B62" s="107"/>
      <c r="C62" s="73"/>
      <c r="D62" s="73"/>
      <c r="F62" s="107"/>
      <c r="G62" s="9"/>
    </row>
    <row r="63" spans="1:7" ht="13.5" thickBot="1" x14ac:dyDescent="0.25">
      <c r="A63" s="2"/>
      <c r="B63" s="107"/>
      <c r="C63" s="73"/>
      <c r="D63" s="73"/>
      <c r="F63" s="110" t="str">
        <f>START!$J$170</f>
        <v>Women</v>
      </c>
      <c r="G63" s="11"/>
    </row>
    <row r="64" spans="1:7" ht="13.5" thickBot="1" x14ac:dyDescent="0.25">
      <c r="A64" s="17" t="s">
        <v>7</v>
      </c>
      <c r="B64" s="107"/>
      <c r="C64" s="73"/>
      <c r="D64" s="73"/>
      <c r="F64" s="108" t="s">
        <v>295</v>
      </c>
      <c r="G64" s="109">
        <f>START!J172</f>
        <v>0</v>
      </c>
    </row>
    <row r="65" spans="1:7" x14ac:dyDescent="0.2">
      <c r="A65" s="17" t="s">
        <v>8</v>
      </c>
      <c r="B65" s="107"/>
      <c r="C65" s="74"/>
      <c r="D65" s="74"/>
      <c r="F65" s="113" t="s">
        <v>289</v>
      </c>
      <c r="G65" s="111">
        <f>START!H172+START!L172</f>
        <v>0</v>
      </c>
    </row>
    <row r="66" spans="1:7" x14ac:dyDescent="0.2">
      <c r="A66" s="18" t="s">
        <v>9</v>
      </c>
      <c r="B66" s="14" t="s">
        <v>122</v>
      </c>
      <c r="C66" s="8" t="s">
        <v>38</v>
      </c>
      <c r="D66" s="8" t="s">
        <v>39</v>
      </c>
      <c r="F66" s="88"/>
      <c r="G66" s="49"/>
    </row>
    <row r="67" spans="1:7" x14ac:dyDescent="0.2">
      <c r="A67" s="17" t="s">
        <v>10</v>
      </c>
      <c r="B67" s="107"/>
      <c r="C67" s="73"/>
      <c r="D67" s="73"/>
    </row>
    <row r="68" spans="1:7" ht="13.5" thickBot="1" x14ac:dyDescent="0.25">
      <c r="A68" s="17" t="s">
        <v>11</v>
      </c>
      <c r="B68" s="107"/>
      <c r="C68" s="73"/>
      <c r="D68" s="73"/>
      <c r="F68" s="110" t="str">
        <f>START!$L$170</f>
        <v>Children</v>
      </c>
      <c r="G68" s="11"/>
    </row>
    <row r="69" spans="1:7" ht="13.5" thickBot="1" x14ac:dyDescent="0.25">
      <c r="A69" s="107"/>
      <c r="B69" s="107"/>
      <c r="C69" s="73"/>
      <c r="D69" s="73"/>
      <c r="F69" s="108" t="s">
        <v>295</v>
      </c>
      <c r="G69" s="109">
        <f>START!L172</f>
        <v>0</v>
      </c>
    </row>
    <row r="70" spans="1:7" x14ac:dyDescent="0.2">
      <c r="A70" s="107"/>
      <c r="B70" s="107"/>
      <c r="C70" s="73"/>
      <c r="D70" s="73"/>
      <c r="F70" s="113" t="s">
        <v>289</v>
      </c>
      <c r="G70" s="111">
        <f>START!H172+START!J172</f>
        <v>0</v>
      </c>
    </row>
    <row r="71" spans="1:7" x14ac:dyDescent="0.2">
      <c r="A71" s="107"/>
      <c r="B71" s="107"/>
      <c r="C71" s="73"/>
      <c r="D71" s="73"/>
      <c r="F71" s="88"/>
      <c r="G71" s="49"/>
    </row>
    <row r="72" spans="1:7" x14ac:dyDescent="0.2">
      <c r="A72" s="107"/>
      <c r="B72" s="107"/>
      <c r="C72" s="73"/>
      <c r="D72" s="73"/>
    </row>
    <row r="73" spans="1:7" x14ac:dyDescent="0.2">
      <c r="A73" s="107"/>
      <c r="B73" s="107"/>
      <c r="C73" s="73"/>
      <c r="D73" s="73"/>
    </row>
    <row r="74" spans="1:7" x14ac:dyDescent="0.2">
      <c r="A74" s="107"/>
      <c r="B74" s="107"/>
      <c r="C74" s="73" t="s">
        <v>196</v>
      </c>
      <c r="D74" s="73"/>
    </row>
    <row r="75" spans="1:7" x14ac:dyDescent="0.2">
      <c r="A75" s="107"/>
      <c r="B75" s="107"/>
      <c r="C75" s="73"/>
      <c r="D75" s="73"/>
    </row>
    <row r="76" spans="1:7" x14ac:dyDescent="0.2">
      <c r="A76" s="107"/>
      <c r="B76" s="107"/>
      <c r="C76" s="73"/>
      <c r="D76" s="73"/>
    </row>
    <row r="77" spans="1:7" x14ac:dyDescent="0.2">
      <c r="A77" s="107"/>
      <c r="B77" s="107"/>
      <c r="C77" s="73"/>
      <c r="D77" s="73"/>
    </row>
    <row r="78" spans="1:7" x14ac:dyDescent="0.2">
      <c r="A78" s="107"/>
      <c r="B78" s="14" t="s">
        <v>123</v>
      </c>
      <c r="C78" s="75"/>
      <c r="D78" s="75"/>
    </row>
    <row r="83" spans="1:7" x14ac:dyDescent="0.2">
      <c r="A83" s="107"/>
      <c r="B83" s="107"/>
      <c r="C83" s="562" t="s">
        <v>158</v>
      </c>
      <c r="D83" s="562"/>
    </row>
    <row r="84" spans="1:7" x14ac:dyDescent="0.2">
      <c r="A84" s="107"/>
      <c r="B84" s="107"/>
      <c r="C84" s="557" t="s">
        <v>162</v>
      </c>
      <c r="D84" s="558"/>
    </row>
    <row r="85" spans="1:7" x14ac:dyDescent="0.2">
      <c r="A85" s="107"/>
      <c r="B85" s="107"/>
      <c r="C85" s="559" t="s">
        <v>163</v>
      </c>
      <c r="D85" s="558"/>
    </row>
    <row r="86" spans="1:7" x14ac:dyDescent="0.2">
      <c r="A86" s="107"/>
      <c r="B86" s="14" t="s">
        <v>12</v>
      </c>
      <c r="C86" s="8" t="s">
        <v>6</v>
      </c>
      <c r="D86" s="8" t="s">
        <v>37</v>
      </c>
    </row>
    <row r="87" spans="1:7" x14ac:dyDescent="0.2">
      <c r="A87" s="107"/>
      <c r="B87" s="107"/>
      <c r="C87" s="72"/>
      <c r="D87" s="73"/>
    </row>
    <row r="88" spans="1:7" x14ac:dyDescent="0.2">
      <c r="A88" s="107"/>
      <c r="B88" s="107"/>
      <c r="C88" s="73"/>
      <c r="D88" s="73"/>
    </row>
    <row r="89" spans="1:7" x14ac:dyDescent="0.2">
      <c r="A89" s="107"/>
      <c r="B89" s="107"/>
      <c r="C89" s="73"/>
      <c r="D89" s="73"/>
    </row>
    <row r="90" spans="1:7" x14ac:dyDescent="0.2">
      <c r="A90" s="107"/>
      <c r="B90" s="107"/>
      <c r="C90" s="73"/>
      <c r="D90" s="73" t="s">
        <v>195</v>
      </c>
    </row>
    <row r="91" spans="1:7" ht="13.5" thickBot="1" x14ac:dyDescent="0.25">
      <c r="A91" s="107"/>
      <c r="B91" s="107"/>
      <c r="C91" s="73"/>
      <c r="D91" s="73"/>
      <c r="F91" s="108" t="str">
        <f>START!$N$170</f>
        <v>North America</v>
      </c>
      <c r="G91" s="9"/>
    </row>
    <row r="92" spans="1:7" ht="13.5" thickBot="1" x14ac:dyDescent="0.25">
      <c r="A92" s="107"/>
      <c r="B92" s="107"/>
      <c r="C92" s="73"/>
      <c r="D92" s="73"/>
      <c r="F92" s="108" t="s">
        <v>295</v>
      </c>
      <c r="G92" s="109">
        <f>START!N172</f>
        <v>0</v>
      </c>
    </row>
    <row r="93" spans="1:7" x14ac:dyDescent="0.2">
      <c r="A93" s="4"/>
      <c r="B93" s="4"/>
      <c r="C93" s="73"/>
      <c r="D93" s="73"/>
      <c r="F93" s="113" t="s">
        <v>289</v>
      </c>
      <c r="G93" s="111">
        <f>START!P172+START!R172+START!T172</f>
        <v>0</v>
      </c>
    </row>
    <row r="94" spans="1:7" x14ac:dyDescent="0.2">
      <c r="A94" s="107"/>
      <c r="B94" s="107"/>
      <c r="C94" s="73"/>
      <c r="D94" s="73"/>
      <c r="F94" s="88"/>
      <c r="G94" s="112"/>
    </row>
    <row r="95" spans="1:7" x14ac:dyDescent="0.2">
      <c r="A95" s="107"/>
      <c r="B95" s="107"/>
      <c r="C95" s="73"/>
      <c r="D95" s="73"/>
      <c r="F95" s="107"/>
      <c r="G95" s="9"/>
    </row>
    <row r="96" spans="1:7" ht="13.5" thickBot="1" x14ac:dyDescent="0.25">
      <c r="A96" s="2"/>
      <c r="B96" s="107"/>
      <c r="C96" s="73"/>
      <c r="D96" s="73"/>
      <c r="F96" s="110" t="str">
        <f>START!$P$170</f>
        <v>South America</v>
      </c>
      <c r="G96" s="11"/>
    </row>
    <row r="97" spans="1:7" ht="13.5" thickBot="1" x14ac:dyDescent="0.25">
      <c r="A97" s="17" t="s">
        <v>7</v>
      </c>
      <c r="B97" s="107"/>
      <c r="C97" s="73"/>
      <c r="D97" s="73"/>
      <c r="F97" s="108" t="s">
        <v>295</v>
      </c>
      <c r="G97" s="109">
        <f>START!P172</f>
        <v>0</v>
      </c>
    </row>
    <row r="98" spans="1:7" x14ac:dyDescent="0.2">
      <c r="A98" s="17" t="s">
        <v>8</v>
      </c>
      <c r="B98" s="107"/>
      <c r="C98" s="74"/>
      <c r="D98" s="74"/>
      <c r="F98" s="113" t="s">
        <v>289</v>
      </c>
      <c r="G98" s="111">
        <f>START!N172+START!R172+START!T172</f>
        <v>0</v>
      </c>
    </row>
    <row r="99" spans="1:7" x14ac:dyDescent="0.2">
      <c r="A99" s="18" t="s">
        <v>9</v>
      </c>
      <c r="B99" s="14" t="s">
        <v>122</v>
      </c>
      <c r="C99" s="8" t="s">
        <v>38</v>
      </c>
      <c r="D99" s="8" t="s">
        <v>39</v>
      </c>
      <c r="F99" s="88"/>
      <c r="G99" s="49"/>
    </row>
    <row r="100" spans="1:7" x14ac:dyDescent="0.2">
      <c r="A100" s="17" t="s">
        <v>10</v>
      </c>
      <c r="B100" s="107"/>
      <c r="C100" s="73"/>
      <c r="D100" s="73"/>
      <c r="F100" s="107"/>
      <c r="G100" s="107"/>
    </row>
    <row r="101" spans="1:7" ht="13.5" thickBot="1" x14ac:dyDescent="0.25">
      <c r="A101" s="17" t="s">
        <v>11</v>
      </c>
      <c r="B101" s="107"/>
      <c r="C101" s="73"/>
      <c r="D101" s="73"/>
      <c r="F101" s="110" t="str">
        <f>START!$R$170</f>
        <v>Asia</v>
      </c>
      <c r="G101" s="11"/>
    </row>
    <row r="102" spans="1:7" ht="13.5" thickBot="1" x14ac:dyDescent="0.25">
      <c r="A102" s="107"/>
      <c r="B102" s="107"/>
      <c r="C102" s="73"/>
      <c r="D102" s="73"/>
      <c r="F102" s="108" t="s">
        <v>295</v>
      </c>
      <c r="G102" s="109">
        <f>START!R172</f>
        <v>0</v>
      </c>
    </row>
    <row r="103" spans="1:7" x14ac:dyDescent="0.2">
      <c r="A103" s="107"/>
      <c r="B103" s="107"/>
      <c r="C103" s="73"/>
      <c r="D103" s="73"/>
      <c r="F103" s="113" t="s">
        <v>289</v>
      </c>
      <c r="G103" s="111">
        <f>START!N172+START!P172+START!T172</f>
        <v>0</v>
      </c>
    </row>
    <row r="104" spans="1:7" x14ac:dyDescent="0.2">
      <c r="A104" s="107"/>
      <c r="B104" s="107"/>
      <c r="C104" s="73"/>
      <c r="D104" s="73"/>
    </row>
    <row r="105" spans="1:7" x14ac:dyDescent="0.2">
      <c r="A105" s="107"/>
      <c r="B105" s="107"/>
      <c r="C105" s="73"/>
      <c r="D105" s="73"/>
    </row>
    <row r="106" spans="1:7" ht="13.5" thickBot="1" x14ac:dyDescent="0.25">
      <c r="A106" s="107"/>
      <c r="B106" s="107"/>
      <c r="C106" s="73"/>
      <c r="D106" s="73"/>
      <c r="F106" s="108" t="str">
        <f>START!$T$170</f>
        <v>Europe</v>
      </c>
      <c r="G106" s="9"/>
    </row>
    <row r="107" spans="1:7" ht="13.5" thickBot="1" x14ac:dyDescent="0.25">
      <c r="A107" s="107"/>
      <c r="B107" s="107"/>
      <c r="C107" s="73" t="s">
        <v>196</v>
      </c>
      <c r="D107" s="73"/>
      <c r="F107" s="108" t="s">
        <v>295</v>
      </c>
      <c r="G107" s="109">
        <f>START!T172</f>
        <v>0</v>
      </c>
    </row>
    <row r="108" spans="1:7" x14ac:dyDescent="0.2">
      <c r="A108" s="107"/>
      <c r="B108" s="107"/>
      <c r="C108" s="73"/>
      <c r="D108" s="73"/>
      <c r="F108" s="113" t="s">
        <v>289</v>
      </c>
      <c r="G108" s="111">
        <f>START!N172+START!P172+START!R172</f>
        <v>0</v>
      </c>
    </row>
    <row r="109" spans="1:7" x14ac:dyDescent="0.2">
      <c r="A109" s="107"/>
      <c r="B109" s="107"/>
      <c r="C109" s="73"/>
      <c r="D109" s="73"/>
    </row>
    <row r="110" spans="1:7" x14ac:dyDescent="0.2">
      <c r="A110" s="107"/>
      <c r="B110" s="107"/>
      <c r="C110" s="73"/>
      <c r="D110" s="73"/>
    </row>
    <row r="111" spans="1:7" x14ac:dyDescent="0.2">
      <c r="A111" s="107"/>
      <c r="B111" s="14" t="s">
        <v>123</v>
      </c>
      <c r="C111" s="75"/>
      <c r="D111" s="75"/>
    </row>
    <row r="129" spans="2:3" x14ac:dyDescent="0.2">
      <c r="B129" s="9"/>
    </row>
    <row r="130" spans="2:3" x14ac:dyDescent="0.2">
      <c r="B130" s="15"/>
      <c r="C130" s="15"/>
    </row>
    <row r="131" spans="2:3" x14ac:dyDescent="0.2">
      <c r="B131" s="2"/>
      <c r="C131" s="16"/>
    </row>
    <row r="159" spans="1:2" x14ac:dyDescent="0.2">
      <c r="A159" s="17"/>
      <c r="B159" s="2"/>
    </row>
    <row r="160" spans="1:2" x14ac:dyDescent="0.2">
      <c r="A160" s="19"/>
      <c r="B160" s="3"/>
    </row>
    <row r="161" spans="1:2" x14ac:dyDescent="0.2">
      <c r="A161" s="3"/>
      <c r="B161" s="3"/>
    </row>
  </sheetData>
  <sheetProtection formatCells="0"/>
  <mergeCells count="13">
    <mergeCell ref="E16:I16"/>
    <mergeCell ref="C84:D84"/>
    <mergeCell ref="C85:D85"/>
    <mergeCell ref="C12:D12"/>
    <mergeCell ref="C50:D50"/>
    <mergeCell ref="C51:D51"/>
    <mergeCell ref="C52:D52"/>
    <mergeCell ref="C83:D83"/>
    <mergeCell ref="C14:D14"/>
    <mergeCell ref="C18:D18"/>
    <mergeCell ref="C19:D19"/>
    <mergeCell ref="C17:D17"/>
    <mergeCell ref="C16:D16"/>
  </mergeCells>
  <phoneticPr fontId="0" type="noConversion"/>
  <hyperlinks>
    <hyperlink ref="D8" location="START!D165" display="Return to START"/>
  </hyperlinks>
  <pageMargins left="0.75" right="0.75" top="1" bottom="1" header="0.5" footer="0.5"/>
  <pageSetup orientation="portrait" horizontalDpi="4294967292" vertic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24"/>
  </sheetPr>
  <dimension ref="A2:J142"/>
  <sheetViews>
    <sheetView showGridLines="0" topLeftCell="C25" zoomScaleNormal="100" workbookViewId="0">
      <selection activeCell="F26" sqref="F26"/>
    </sheetView>
  </sheetViews>
  <sheetFormatPr defaultColWidth="11" defaultRowHeight="12.75" x14ac:dyDescent="0.2"/>
  <cols>
    <col min="1" max="1" width="8.125" bestFit="1" customWidth="1"/>
    <col min="2" max="2" width="6.875" bestFit="1" customWidth="1"/>
    <col min="3" max="6" width="23" customWidth="1"/>
    <col min="7" max="7" width="14.625" customWidth="1"/>
    <col min="8" max="8" width="20.375" customWidth="1"/>
    <col min="9" max="9" width="13.375" customWidth="1"/>
  </cols>
  <sheetData>
    <row r="2" spans="1:9" ht="15" x14ac:dyDescent="0.2">
      <c r="D2" s="566" t="s">
        <v>294</v>
      </c>
      <c r="E2" s="566"/>
      <c r="F2" s="566"/>
    </row>
    <row r="4" spans="1:9" x14ac:dyDescent="0.2">
      <c r="D4" s="570" t="s">
        <v>336</v>
      </c>
      <c r="E4" s="558"/>
      <c r="F4" s="558"/>
      <c r="G4" s="486"/>
      <c r="H4" s="487"/>
    </row>
    <row r="6" spans="1:9" ht="15.75" x14ac:dyDescent="0.25">
      <c r="C6" s="567" t="s">
        <v>134</v>
      </c>
      <c r="D6" s="567"/>
      <c r="E6" s="567"/>
      <c r="F6" s="567"/>
    </row>
    <row r="8" spans="1:9" ht="15.75" x14ac:dyDescent="0.25">
      <c r="C8" s="556" t="s">
        <v>305</v>
      </c>
      <c r="D8" s="556"/>
      <c r="E8" s="556"/>
      <c r="F8" s="556"/>
      <c r="G8" s="556"/>
    </row>
    <row r="9" spans="1:9" ht="13.5" thickBot="1" x14ac:dyDescent="0.25"/>
    <row r="10" spans="1:9" ht="13.5" thickBot="1" x14ac:dyDescent="0.25">
      <c r="D10" s="51" t="s">
        <v>166</v>
      </c>
    </row>
    <row r="13" spans="1:9" ht="15.75" x14ac:dyDescent="0.25">
      <c r="A13" s="2"/>
      <c r="B13" s="28"/>
      <c r="C13" s="569" t="s">
        <v>87</v>
      </c>
      <c r="D13" s="569"/>
      <c r="E13" s="569"/>
    </row>
    <row r="14" spans="1:9" x14ac:dyDescent="0.2">
      <c r="A14" s="2"/>
      <c r="B14" s="28"/>
      <c r="C14" s="557" t="s">
        <v>164</v>
      </c>
      <c r="D14" s="557"/>
      <c r="E14" s="557"/>
    </row>
    <row r="15" spans="1:9" x14ac:dyDescent="0.2">
      <c r="A15" s="2"/>
      <c r="B15" s="28"/>
      <c r="C15" s="568" t="s">
        <v>165</v>
      </c>
      <c r="D15" s="568"/>
      <c r="E15" s="568"/>
      <c r="F15" s="565" t="s">
        <v>340</v>
      </c>
      <c r="G15" s="558"/>
      <c r="H15" s="558"/>
      <c r="I15" s="558"/>
    </row>
    <row r="16" spans="1:9" x14ac:dyDescent="0.2">
      <c r="A16" s="2"/>
      <c r="B16" s="29">
        <v>4</v>
      </c>
      <c r="C16" s="23" t="s">
        <v>78</v>
      </c>
      <c r="D16" s="23" t="s">
        <v>79</v>
      </c>
      <c r="E16" s="24" t="s">
        <v>80</v>
      </c>
    </row>
    <row r="17" spans="1:8" x14ac:dyDescent="0.2">
      <c r="A17" s="2"/>
      <c r="B17" s="29"/>
      <c r="C17" s="73"/>
      <c r="D17" s="73"/>
      <c r="E17" s="76"/>
    </row>
    <row r="18" spans="1:8" x14ac:dyDescent="0.2">
      <c r="A18" s="2"/>
      <c r="B18" s="29"/>
      <c r="C18" s="73"/>
      <c r="D18" s="73"/>
      <c r="E18" s="76"/>
      <c r="F18" s="488"/>
      <c r="G18" s="490" t="str">
        <f>START!D170</f>
        <v>Domestic</v>
      </c>
      <c r="H18" s="490" t="str">
        <f>START!F170</f>
        <v>International</v>
      </c>
    </row>
    <row r="19" spans="1:8" x14ac:dyDescent="0.2">
      <c r="A19" s="2"/>
      <c r="B19" s="29"/>
      <c r="C19" s="73"/>
      <c r="D19" s="73"/>
      <c r="E19" s="76"/>
      <c r="F19" s="496"/>
      <c r="G19" s="488"/>
      <c r="H19" s="488"/>
    </row>
    <row r="20" spans="1:8" x14ac:dyDescent="0.2">
      <c r="A20" s="2"/>
      <c r="B20" s="29"/>
      <c r="C20" s="73"/>
      <c r="D20" s="73"/>
      <c r="E20" s="76"/>
      <c r="F20" s="497" t="s">
        <v>337</v>
      </c>
      <c r="G20" s="493">
        <f>START!D174</f>
        <v>0</v>
      </c>
      <c r="H20" s="492">
        <f>START!F174</f>
        <v>0</v>
      </c>
    </row>
    <row r="21" spans="1:8" x14ac:dyDescent="0.2">
      <c r="A21" s="2"/>
      <c r="B21" s="30" t="s">
        <v>124</v>
      </c>
      <c r="C21" s="73"/>
      <c r="D21" s="73"/>
      <c r="E21" s="76"/>
      <c r="F21" s="497" t="s">
        <v>66</v>
      </c>
      <c r="G21" s="492">
        <f>START!D172</f>
        <v>500</v>
      </c>
      <c r="H21" s="492">
        <f>START!F172</f>
        <v>800</v>
      </c>
    </row>
    <row r="22" spans="1:8" x14ac:dyDescent="0.2">
      <c r="A22" s="2"/>
      <c r="B22" s="29"/>
      <c r="C22" s="73"/>
      <c r="D22" s="73"/>
      <c r="E22" s="76"/>
      <c r="F22" s="10"/>
      <c r="G22" s="27"/>
    </row>
    <row r="23" spans="1:8" x14ac:dyDescent="0.2">
      <c r="A23" s="2"/>
      <c r="B23" s="29"/>
      <c r="C23" s="73"/>
      <c r="D23" s="73"/>
      <c r="E23" s="76"/>
      <c r="G23" s="27"/>
    </row>
    <row r="24" spans="1:8" x14ac:dyDescent="0.2">
      <c r="A24" s="2"/>
      <c r="B24" s="29"/>
      <c r="C24" s="73"/>
      <c r="D24" s="73"/>
      <c r="E24" s="76"/>
      <c r="F24" s="396"/>
      <c r="G24" s="27"/>
    </row>
    <row r="25" spans="1:8" x14ac:dyDescent="0.2">
      <c r="A25" s="2"/>
      <c r="B25" s="29"/>
      <c r="C25" s="73"/>
      <c r="D25" s="73"/>
      <c r="E25" s="76"/>
      <c r="G25" s="27"/>
    </row>
    <row r="26" spans="1:8" x14ac:dyDescent="0.2">
      <c r="A26" s="2"/>
      <c r="B26" s="29"/>
      <c r="C26" s="73"/>
      <c r="D26" s="73"/>
      <c r="E26" s="76"/>
      <c r="G26" s="27"/>
    </row>
    <row r="27" spans="1:8" x14ac:dyDescent="0.2">
      <c r="A27" s="2"/>
      <c r="B27" s="29"/>
      <c r="C27" s="73"/>
      <c r="D27" s="73"/>
      <c r="E27" s="76"/>
      <c r="F27" s="12"/>
      <c r="G27" s="11"/>
    </row>
    <row r="28" spans="1:8" x14ac:dyDescent="0.2">
      <c r="A28" s="2"/>
      <c r="B28" s="29"/>
      <c r="C28" s="73"/>
      <c r="D28" s="73"/>
      <c r="E28" s="76"/>
      <c r="G28" s="27"/>
    </row>
    <row r="29" spans="1:8" x14ac:dyDescent="0.2">
      <c r="A29" s="2"/>
      <c r="B29" s="29">
        <v>3</v>
      </c>
      <c r="C29" s="25" t="s">
        <v>81</v>
      </c>
      <c r="D29" s="25" t="s">
        <v>82</v>
      </c>
      <c r="E29" s="26" t="s">
        <v>83</v>
      </c>
      <c r="G29" s="27"/>
    </row>
    <row r="30" spans="1:8" x14ac:dyDescent="0.2">
      <c r="A30" s="2"/>
      <c r="B30" s="29"/>
      <c r="C30" s="73"/>
      <c r="D30" s="73"/>
      <c r="E30" s="76"/>
      <c r="G30" s="22"/>
    </row>
    <row r="31" spans="1:8" x14ac:dyDescent="0.2">
      <c r="B31" s="29"/>
      <c r="C31" s="73"/>
      <c r="D31" s="73"/>
      <c r="E31" s="76"/>
    </row>
    <row r="32" spans="1:8" ht="15.75" x14ac:dyDescent="0.25">
      <c r="A32" s="1" t="s">
        <v>45</v>
      </c>
      <c r="B32" s="29"/>
      <c r="C32" s="73"/>
      <c r="D32" s="73"/>
      <c r="E32" s="76"/>
    </row>
    <row r="33" spans="1:5" ht="15.75" x14ac:dyDescent="0.25">
      <c r="A33" s="1" t="s">
        <v>46</v>
      </c>
      <c r="B33" s="29"/>
      <c r="C33" s="73"/>
      <c r="D33" s="73"/>
      <c r="E33" s="76"/>
    </row>
    <row r="34" spans="1:5" ht="15.75" x14ac:dyDescent="0.25">
      <c r="A34" s="1" t="s">
        <v>47</v>
      </c>
      <c r="B34" s="30" t="s">
        <v>50</v>
      </c>
      <c r="C34" s="73"/>
      <c r="D34" s="77"/>
      <c r="E34" s="76"/>
    </row>
    <row r="35" spans="1:5" ht="15.75" x14ac:dyDescent="0.25">
      <c r="A35" s="1" t="s">
        <v>48</v>
      </c>
      <c r="B35" s="29"/>
      <c r="C35" s="73"/>
      <c r="D35" s="73"/>
      <c r="E35" s="76"/>
    </row>
    <row r="36" spans="1:5" ht="15.75" x14ac:dyDescent="0.25">
      <c r="A36" s="1" t="s">
        <v>49</v>
      </c>
      <c r="B36" s="29"/>
      <c r="C36" s="73"/>
      <c r="D36" s="73"/>
      <c r="E36" s="76"/>
    </row>
    <row r="37" spans="1:5" x14ac:dyDescent="0.2">
      <c r="A37" s="2"/>
      <c r="B37" s="29"/>
      <c r="C37" s="73"/>
      <c r="D37" s="73"/>
      <c r="E37" s="76"/>
    </row>
    <row r="38" spans="1:5" x14ac:dyDescent="0.2">
      <c r="A38" s="2"/>
      <c r="B38" s="29"/>
      <c r="C38" s="73"/>
      <c r="D38" s="73"/>
      <c r="E38" s="76"/>
    </row>
    <row r="39" spans="1:5" x14ac:dyDescent="0.2">
      <c r="A39" s="2"/>
      <c r="B39" s="29"/>
      <c r="C39" s="73"/>
      <c r="D39" s="73"/>
      <c r="E39" s="76"/>
    </row>
    <row r="40" spans="1:5" x14ac:dyDescent="0.2">
      <c r="A40" s="2"/>
      <c r="B40" s="29"/>
      <c r="C40" s="73"/>
      <c r="D40" s="73"/>
      <c r="E40" s="76"/>
    </row>
    <row r="41" spans="1:5" x14ac:dyDescent="0.2">
      <c r="A41" s="2"/>
      <c r="B41" s="29">
        <v>2</v>
      </c>
      <c r="C41" s="25" t="s">
        <v>84</v>
      </c>
      <c r="D41" s="25" t="s">
        <v>85</v>
      </c>
      <c r="E41" s="26" t="s">
        <v>86</v>
      </c>
    </row>
    <row r="42" spans="1:5" x14ac:dyDescent="0.2">
      <c r="A42" s="2"/>
      <c r="B42" s="29"/>
      <c r="C42" s="73"/>
      <c r="D42" s="73"/>
      <c r="E42" s="76"/>
    </row>
    <row r="43" spans="1:5" x14ac:dyDescent="0.2">
      <c r="A43" s="2"/>
      <c r="B43" s="29"/>
      <c r="C43" s="73"/>
      <c r="D43" s="73"/>
      <c r="E43" s="76"/>
    </row>
    <row r="44" spans="1:5" x14ac:dyDescent="0.2">
      <c r="A44" s="2"/>
      <c r="B44" s="29"/>
      <c r="C44" s="73"/>
      <c r="D44" s="73"/>
      <c r="E44" s="76"/>
    </row>
    <row r="45" spans="1:5" x14ac:dyDescent="0.2">
      <c r="A45" s="2"/>
      <c r="B45" s="29"/>
      <c r="C45" s="73"/>
      <c r="D45" s="73"/>
      <c r="E45" s="76"/>
    </row>
    <row r="46" spans="1:5" x14ac:dyDescent="0.2">
      <c r="A46" s="2"/>
      <c r="B46" s="30" t="s">
        <v>125</v>
      </c>
      <c r="C46" s="73"/>
      <c r="D46" s="73"/>
      <c r="E46" s="76"/>
    </row>
    <row r="47" spans="1:5" x14ac:dyDescent="0.2">
      <c r="A47" s="2"/>
      <c r="B47" s="29"/>
      <c r="C47" s="73"/>
      <c r="D47" s="73"/>
      <c r="E47" s="76"/>
    </row>
    <row r="48" spans="1:5" x14ac:dyDescent="0.2">
      <c r="A48" s="2"/>
      <c r="B48" s="29"/>
      <c r="C48" s="73"/>
      <c r="D48" s="73"/>
      <c r="E48" s="76"/>
    </row>
    <row r="49" spans="1:9" x14ac:dyDescent="0.2">
      <c r="A49" s="2"/>
      <c r="B49" s="29"/>
      <c r="C49" s="73"/>
      <c r="D49" s="73"/>
      <c r="E49" s="76"/>
    </row>
    <row r="50" spans="1:9" x14ac:dyDescent="0.2">
      <c r="A50" s="2"/>
      <c r="B50" s="29"/>
      <c r="C50" s="73"/>
      <c r="D50" s="73"/>
      <c r="E50" s="76"/>
    </row>
    <row r="51" spans="1:9" x14ac:dyDescent="0.2">
      <c r="A51" s="2"/>
      <c r="B51" s="29"/>
      <c r="C51" s="73"/>
      <c r="D51" s="73"/>
      <c r="E51" s="76"/>
    </row>
    <row r="52" spans="1:9" x14ac:dyDescent="0.2">
      <c r="A52" s="2"/>
      <c r="B52" s="29"/>
      <c r="C52" s="73"/>
      <c r="D52" s="73"/>
      <c r="E52" s="76"/>
    </row>
    <row r="53" spans="1:9" x14ac:dyDescent="0.2">
      <c r="A53" s="2"/>
      <c r="B53" s="29">
        <v>1</v>
      </c>
      <c r="C53" s="75"/>
      <c r="D53" s="75"/>
      <c r="E53" s="78"/>
    </row>
    <row r="54" spans="1:9" x14ac:dyDescent="0.2">
      <c r="A54" s="2"/>
      <c r="B54" s="2"/>
    </row>
    <row r="55" spans="1:9" x14ac:dyDescent="0.2">
      <c r="A55" s="2"/>
      <c r="B55" s="2"/>
    </row>
    <row r="56" spans="1:9" x14ac:dyDescent="0.2">
      <c r="A56" s="2"/>
      <c r="B56" s="2"/>
    </row>
    <row r="57" spans="1:9" ht="15.75" x14ac:dyDescent="0.25">
      <c r="A57" s="2"/>
      <c r="B57" s="28"/>
      <c r="C57" s="569" t="s">
        <v>87</v>
      </c>
      <c r="D57" s="569"/>
      <c r="E57" s="569"/>
    </row>
    <row r="58" spans="1:9" x14ac:dyDescent="0.2">
      <c r="A58" s="2"/>
      <c r="B58" s="28"/>
      <c r="C58" s="557" t="s">
        <v>164</v>
      </c>
      <c r="D58" s="557"/>
      <c r="E58" s="557"/>
    </row>
    <row r="59" spans="1:9" x14ac:dyDescent="0.2">
      <c r="A59" s="2"/>
      <c r="B59" s="28"/>
      <c r="C59" s="568" t="s">
        <v>165</v>
      </c>
      <c r="D59" s="568"/>
      <c r="E59" s="568"/>
    </row>
    <row r="60" spans="1:9" x14ac:dyDescent="0.2">
      <c r="A60" s="2"/>
      <c r="B60" s="29">
        <v>4</v>
      </c>
      <c r="C60" s="23" t="s">
        <v>78</v>
      </c>
      <c r="D60" s="23" t="s">
        <v>79</v>
      </c>
      <c r="E60" s="24" t="s">
        <v>80</v>
      </c>
      <c r="F60" s="565" t="s">
        <v>339</v>
      </c>
      <c r="G60" s="558"/>
      <c r="H60" s="558"/>
      <c r="I60" s="558"/>
    </row>
    <row r="61" spans="1:9" x14ac:dyDescent="0.2">
      <c r="A61" s="2"/>
      <c r="B61" s="29"/>
      <c r="C61" s="73"/>
      <c r="D61" s="73"/>
      <c r="E61" s="76"/>
    </row>
    <row r="62" spans="1:9" x14ac:dyDescent="0.2">
      <c r="A62" s="2"/>
      <c r="B62" s="29"/>
      <c r="C62" s="73"/>
      <c r="D62" s="73"/>
      <c r="E62" s="76"/>
    </row>
    <row r="63" spans="1:9" x14ac:dyDescent="0.2">
      <c r="A63" s="2"/>
      <c r="B63" s="29"/>
      <c r="C63" s="73"/>
      <c r="D63" s="73"/>
      <c r="E63" s="76"/>
      <c r="F63" s="488"/>
      <c r="G63" s="490" t="str">
        <f>START!H170</f>
        <v>Men</v>
      </c>
      <c r="H63" s="490" t="str">
        <f>START!J170</f>
        <v>Women</v>
      </c>
      <c r="I63" s="490" t="str">
        <f>START!L170</f>
        <v>Children</v>
      </c>
    </row>
    <row r="64" spans="1:9" x14ac:dyDescent="0.2">
      <c r="A64" s="2"/>
      <c r="B64" s="29"/>
      <c r="C64" s="73"/>
      <c r="D64" s="73"/>
      <c r="E64" s="76"/>
      <c r="F64" s="491" t="s">
        <v>337</v>
      </c>
      <c r="G64" s="489">
        <f>START!H174</f>
        <v>0</v>
      </c>
      <c r="H64" s="489">
        <f>START!J174</f>
        <v>0</v>
      </c>
      <c r="I64" s="489">
        <f>START!L174</f>
        <v>0</v>
      </c>
    </row>
    <row r="65" spans="1:9" x14ac:dyDescent="0.2">
      <c r="A65" s="2"/>
      <c r="B65" s="30" t="s">
        <v>124</v>
      </c>
      <c r="C65" s="73"/>
      <c r="D65" s="73"/>
      <c r="E65" s="76"/>
      <c r="F65" s="491" t="s">
        <v>66</v>
      </c>
      <c r="G65" s="489">
        <f>START!H172</f>
        <v>0</v>
      </c>
      <c r="H65" s="489">
        <f>START!J172</f>
        <v>0</v>
      </c>
      <c r="I65" s="489">
        <f>START!L172</f>
        <v>0</v>
      </c>
    </row>
    <row r="66" spans="1:9" x14ac:dyDescent="0.2">
      <c r="A66" s="2"/>
      <c r="B66" s="29"/>
      <c r="C66" s="73"/>
      <c r="D66" s="73"/>
      <c r="E66" s="76"/>
    </row>
    <row r="67" spans="1:9" x14ac:dyDescent="0.2">
      <c r="A67" s="2"/>
      <c r="B67" s="29"/>
      <c r="C67" s="73"/>
      <c r="D67" s="73"/>
      <c r="E67" s="76"/>
    </row>
    <row r="68" spans="1:9" x14ac:dyDescent="0.2">
      <c r="A68" s="2"/>
      <c r="B68" s="29"/>
      <c r="C68" s="73"/>
      <c r="D68" s="73"/>
      <c r="E68" s="76"/>
    </row>
    <row r="69" spans="1:9" x14ac:dyDescent="0.2">
      <c r="A69" s="2"/>
      <c r="B69" s="29"/>
      <c r="C69" s="73"/>
      <c r="D69" s="73"/>
      <c r="E69" s="76"/>
    </row>
    <row r="70" spans="1:9" x14ac:dyDescent="0.2">
      <c r="A70" s="2"/>
      <c r="B70" s="29"/>
      <c r="C70" s="73"/>
      <c r="D70" s="73"/>
      <c r="E70" s="76"/>
    </row>
    <row r="71" spans="1:9" x14ac:dyDescent="0.2">
      <c r="A71" s="2"/>
      <c r="B71" s="29"/>
      <c r="C71" s="73"/>
      <c r="D71" s="73"/>
      <c r="E71" s="76"/>
    </row>
    <row r="72" spans="1:9" x14ac:dyDescent="0.2">
      <c r="A72" s="2"/>
      <c r="B72" s="29"/>
      <c r="C72" s="73"/>
      <c r="D72" s="73"/>
      <c r="E72" s="76"/>
    </row>
    <row r="73" spans="1:9" x14ac:dyDescent="0.2">
      <c r="A73" s="2"/>
      <c r="B73" s="29">
        <v>3</v>
      </c>
      <c r="C73" s="25" t="s">
        <v>81</v>
      </c>
      <c r="D73" s="25" t="s">
        <v>82</v>
      </c>
      <c r="E73" s="26" t="s">
        <v>83</v>
      </c>
    </row>
    <row r="74" spans="1:9" x14ac:dyDescent="0.2">
      <c r="A74" s="2"/>
      <c r="B74" s="29"/>
      <c r="C74" s="73"/>
      <c r="D74" s="73"/>
      <c r="E74" s="76"/>
    </row>
    <row r="75" spans="1:9" x14ac:dyDescent="0.2">
      <c r="A75" s="107"/>
      <c r="B75" s="29"/>
      <c r="C75" s="73"/>
      <c r="D75" s="73"/>
      <c r="E75" s="76"/>
    </row>
    <row r="76" spans="1:9" ht="15.75" x14ac:dyDescent="0.25">
      <c r="A76" s="1" t="s">
        <v>45</v>
      </c>
      <c r="B76" s="29"/>
      <c r="C76" s="73"/>
      <c r="D76" s="73"/>
      <c r="E76" s="76"/>
    </row>
    <row r="77" spans="1:9" ht="15.75" x14ac:dyDescent="0.25">
      <c r="A77" s="1" t="s">
        <v>46</v>
      </c>
      <c r="B77" s="29"/>
      <c r="C77" s="73"/>
      <c r="D77" s="73"/>
      <c r="E77" s="76"/>
    </row>
    <row r="78" spans="1:9" ht="15.75" x14ac:dyDescent="0.25">
      <c r="A78" s="1" t="s">
        <v>47</v>
      </c>
      <c r="B78" s="30" t="s">
        <v>50</v>
      </c>
      <c r="C78" s="73"/>
      <c r="D78" s="77"/>
      <c r="E78" s="76"/>
    </row>
    <row r="79" spans="1:9" ht="15.75" x14ac:dyDescent="0.25">
      <c r="A79" s="1" t="s">
        <v>48</v>
      </c>
      <c r="B79" s="29"/>
      <c r="C79" s="73"/>
      <c r="D79" s="73"/>
      <c r="E79" s="76"/>
    </row>
    <row r="80" spans="1:9" ht="15.75" x14ac:dyDescent="0.25">
      <c r="A80" s="1" t="s">
        <v>49</v>
      </c>
      <c r="B80" s="29"/>
      <c r="C80" s="73"/>
      <c r="D80" s="73"/>
      <c r="E80" s="76"/>
    </row>
    <row r="81" spans="1:5" x14ac:dyDescent="0.2">
      <c r="A81" s="2"/>
      <c r="B81" s="29"/>
      <c r="C81" s="73"/>
      <c r="D81" s="73"/>
      <c r="E81" s="76"/>
    </row>
    <row r="82" spans="1:5" x14ac:dyDescent="0.2">
      <c r="A82" s="2"/>
      <c r="B82" s="29"/>
      <c r="C82" s="73"/>
      <c r="D82" s="73"/>
      <c r="E82" s="76"/>
    </row>
    <row r="83" spans="1:5" x14ac:dyDescent="0.2">
      <c r="A83" s="2"/>
      <c r="B83" s="29"/>
      <c r="C83" s="73"/>
      <c r="D83" s="73"/>
      <c r="E83" s="76"/>
    </row>
    <row r="84" spans="1:5" x14ac:dyDescent="0.2">
      <c r="A84" s="2"/>
      <c r="B84" s="29"/>
      <c r="C84" s="73"/>
      <c r="D84" s="73"/>
      <c r="E84" s="76"/>
    </row>
    <row r="85" spans="1:5" x14ac:dyDescent="0.2">
      <c r="A85" s="2"/>
      <c r="B85" s="29">
        <v>2</v>
      </c>
      <c r="C85" s="25" t="s">
        <v>84</v>
      </c>
      <c r="D85" s="25" t="s">
        <v>85</v>
      </c>
      <c r="E85" s="26" t="s">
        <v>86</v>
      </c>
    </row>
    <row r="86" spans="1:5" x14ac:dyDescent="0.2">
      <c r="A86" s="2"/>
      <c r="B86" s="29"/>
      <c r="C86" s="73"/>
      <c r="D86" s="73"/>
      <c r="E86" s="76"/>
    </row>
    <row r="87" spans="1:5" x14ac:dyDescent="0.2">
      <c r="A87" s="2"/>
      <c r="B87" s="29"/>
      <c r="C87" s="73"/>
      <c r="D87" s="73"/>
      <c r="E87" s="76"/>
    </row>
    <row r="88" spans="1:5" x14ac:dyDescent="0.2">
      <c r="A88" s="2"/>
      <c r="B88" s="29"/>
      <c r="C88" s="73"/>
      <c r="D88" s="73"/>
      <c r="E88" s="76"/>
    </row>
    <row r="89" spans="1:5" x14ac:dyDescent="0.2">
      <c r="A89" s="2"/>
      <c r="B89" s="29"/>
      <c r="C89" s="73"/>
      <c r="D89" s="73"/>
      <c r="E89" s="76"/>
    </row>
    <row r="90" spans="1:5" x14ac:dyDescent="0.2">
      <c r="A90" s="2"/>
      <c r="B90" s="30" t="s">
        <v>125</v>
      </c>
      <c r="C90" s="73"/>
      <c r="D90" s="73"/>
      <c r="E90" s="76"/>
    </row>
    <row r="91" spans="1:5" x14ac:dyDescent="0.2">
      <c r="A91" s="2"/>
      <c r="B91" s="29"/>
      <c r="C91" s="73"/>
      <c r="D91" s="73"/>
      <c r="E91" s="76"/>
    </row>
    <row r="92" spans="1:5" x14ac:dyDescent="0.2">
      <c r="A92" s="2"/>
      <c r="B92" s="29"/>
      <c r="C92" s="73"/>
      <c r="D92" s="73"/>
      <c r="E92" s="76"/>
    </row>
    <row r="93" spans="1:5" x14ac:dyDescent="0.2">
      <c r="A93" s="2"/>
      <c r="B93" s="29"/>
      <c r="C93" s="73"/>
      <c r="D93" s="73"/>
      <c r="E93" s="76"/>
    </row>
    <row r="94" spans="1:5" x14ac:dyDescent="0.2">
      <c r="A94" s="2"/>
      <c r="B94" s="29"/>
      <c r="C94" s="73"/>
      <c r="D94" s="73"/>
      <c r="E94" s="76"/>
    </row>
    <row r="95" spans="1:5" x14ac:dyDescent="0.2">
      <c r="A95" s="2"/>
      <c r="B95" s="29"/>
      <c r="C95" s="73"/>
      <c r="D95" s="73"/>
      <c r="E95" s="76"/>
    </row>
    <row r="96" spans="1:5" x14ac:dyDescent="0.2">
      <c r="A96" s="2"/>
      <c r="B96" s="29"/>
      <c r="C96" s="73"/>
      <c r="D96" s="73"/>
      <c r="E96" s="76"/>
    </row>
    <row r="97" spans="1:10" x14ac:dyDescent="0.2">
      <c r="A97" s="2"/>
      <c r="B97" s="29">
        <v>1</v>
      </c>
      <c r="C97" s="75"/>
      <c r="D97" s="75"/>
      <c r="E97" s="78"/>
    </row>
    <row r="102" spans="1:10" ht="15.75" x14ac:dyDescent="0.25">
      <c r="A102" s="2"/>
      <c r="B102" s="28"/>
      <c r="C102" s="569" t="s">
        <v>87</v>
      </c>
      <c r="D102" s="569"/>
      <c r="E102" s="569"/>
    </row>
    <row r="103" spans="1:10" x14ac:dyDescent="0.2">
      <c r="A103" s="2"/>
      <c r="B103" s="28"/>
      <c r="C103" s="557" t="s">
        <v>164</v>
      </c>
      <c r="D103" s="557"/>
      <c r="E103" s="557"/>
    </row>
    <row r="104" spans="1:10" x14ac:dyDescent="0.2">
      <c r="A104" s="2"/>
      <c r="B104" s="28"/>
      <c r="C104" s="568" t="s">
        <v>165</v>
      </c>
      <c r="D104" s="568"/>
      <c r="E104" s="568"/>
    </row>
    <row r="105" spans="1:10" x14ac:dyDescent="0.2">
      <c r="A105" s="2"/>
      <c r="B105" s="29">
        <v>4</v>
      </c>
      <c r="C105" s="23" t="s">
        <v>78</v>
      </c>
      <c r="D105" s="23" t="s">
        <v>79</v>
      </c>
      <c r="E105" s="24" t="s">
        <v>80</v>
      </c>
      <c r="F105" s="565" t="s">
        <v>339</v>
      </c>
      <c r="G105" s="558"/>
      <c r="H105" s="558"/>
      <c r="I105" s="558"/>
    </row>
    <row r="106" spans="1:10" x14ac:dyDescent="0.2">
      <c r="A106" s="2"/>
      <c r="B106" s="29"/>
      <c r="C106" s="73"/>
      <c r="D106" s="73"/>
      <c r="E106" s="76"/>
    </row>
    <row r="107" spans="1:10" x14ac:dyDescent="0.2">
      <c r="A107" s="2"/>
      <c r="B107" s="29"/>
      <c r="C107" s="73"/>
      <c r="D107" s="73"/>
      <c r="E107" s="76"/>
    </row>
    <row r="108" spans="1:10" x14ac:dyDescent="0.2">
      <c r="A108" s="2"/>
      <c r="B108" s="29"/>
      <c r="C108" s="73"/>
      <c r="D108" s="73"/>
      <c r="E108" s="76"/>
      <c r="F108" s="488"/>
      <c r="G108" s="490" t="str">
        <f>START!N170</f>
        <v>North America</v>
      </c>
      <c r="H108" s="490" t="str">
        <f>START!P170</f>
        <v>South America</v>
      </c>
      <c r="I108" s="490" t="str">
        <f>START!R170</f>
        <v>Asia</v>
      </c>
      <c r="J108" s="490" t="str">
        <f>START!T170</f>
        <v>Europe</v>
      </c>
    </row>
    <row r="109" spans="1:10" x14ac:dyDescent="0.2">
      <c r="A109" s="2"/>
      <c r="B109" s="29"/>
      <c r="C109" s="73"/>
      <c r="D109" s="73"/>
      <c r="E109" s="76"/>
      <c r="F109" s="491" t="s">
        <v>337</v>
      </c>
      <c r="G109" s="489">
        <f>START!N174</f>
        <v>0</v>
      </c>
      <c r="H109" s="489">
        <f>START!P174</f>
        <v>0</v>
      </c>
      <c r="I109" s="489">
        <f>START!R174</f>
        <v>0</v>
      </c>
      <c r="J109" s="489">
        <f>START!T174</f>
        <v>0</v>
      </c>
    </row>
    <row r="110" spans="1:10" x14ac:dyDescent="0.2">
      <c r="A110" s="2"/>
      <c r="B110" s="30" t="s">
        <v>124</v>
      </c>
      <c r="C110" s="73"/>
      <c r="D110" s="73"/>
      <c r="E110" s="76"/>
      <c r="F110" s="491" t="s">
        <v>66</v>
      </c>
      <c r="G110" s="489">
        <f>START!N172</f>
        <v>0</v>
      </c>
      <c r="H110" s="489">
        <f>START!P172</f>
        <v>0</v>
      </c>
      <c r="I110" s="489">
        <f>START!R172</f>
        <v>0</v>
      </c>
      <c r="J110" s="489">
        <f>START!T172</f>
        <v>0</v>
      </c>
    </row>
    <row r="111" spans="1:10" x14ac:dyDescent="0.2">
      <c r="A111" s="2"/>
      <c r="B111" s="29"/>
      <c r="C111" s="73"/>
      <c r="D111" s="73"/>
      <c r="E111" s="76"/>
      <c r="F111" s="494"/>
      <c r="G111" s="495"/>
      <c r="H111" s="495"/>
      <c r="I111" s="495"/>
      <c r="J111" s="495"/>
    </row>
    <row r="112" spans="1:10" x14ac:dyDescent="0.2">
      <c r="A112" s="2"/>
      <c r="B112" s="29"/>
      <c r="C112" s="73"/>
      <c r="D112" s="73"/>
      <c r="E112" s="76"/>
    </row>
    <row r="113" spans="1:5" x14ac:dyDescent="0.2">
      <c r="A113" s="2"/>
      <c r="B113" s="29"/>
      <c r="C113" s="73"/>
      <c r="D113" s="73"/>
      <c r="E113" s="76"/>
    </row>
    <row r="114" spans="1:5" x14ac:dyDescent="0.2">
      <c r="A114" s="2"/>
      <c r="B114" s="29"/>
      <c r="C114" s="73"/>
      <c r="D114" s="73"/>
      <c r="E114" s="76"/>
    </row>
    <row r="115" spans="1:5" x14ac:dyDescent="0.2">
      <c r="A115" s="2"/>
      <c r="B115" s="29"/>
      <c r="C115" s="73"/>
      <c r="D115" s="73"/>
      <c r="E115" s="76"/>
    </row>
    <row r="116" spans="1:5" x14ac:dyDescent="0.2">
      <c r="A116" s="2"/>
      <c r="B116" s="29"/>
      <c r="C116" s="73"/>
      <c r="D116" s="73"/>
      <c r="E116" s="76"/>
    </row>
    <row r="117" spans="1:5" x14ac:dyDescent="0.2">
      <c r="A117" s="2"/>
      <c r="B117" s="29"/>
      <c r="C117" s="73"/>
      <c r="D117" s="73"/>
      <c r="E117" s="76"/>
    </row>
    <row r="118" spans="1:5" x14ac:dyDescent="0.2">
      <c r="A118" s="2"/>
      <c r="B118" s="29">
        <v>3</v>
      </c>
      <c r="C118" s="25" t="s">
        <v>81</v>
      </c>
      <c r="D118" s="25" t="s">
        <v>82</v>
      </c>
      <c r="E118" s="26" t="s">
        <v>83</v>
      </c>
    </row>
    <row r="119" spans="1:5" x14ac:dyDescent="0.2">
      <c r="A119" s="2"/>
      <c r="B119" s="29"/>
      <c r="C119" s="73"/>
      <c r="D119" s="73"/>
      <c r="E119" s="76"/>
    </row>
    <row r="120" spans="1:5" x14ac:dyDescent="0.2">
      <c r="A120" s="107"/>
      <c r="B120" s="29"/>
      <c r="C120" s="73"/>
      <c r="D120" s="73"/>
      <c r="E120" s="76"/>
    </row>
    <row r="121" spans="1:5" ht="15.75" x14ac:dyDescent="0.25">
      <c r="A121" s="1" t="s">
        <v>45</v>
      </c>
      <c r="B121" s="29"/>
      <c r="C121" s="73"/>
      <c r="D121" s="73"/>
      <c r="E121" s="76"/>
    </row>
    <row r="122" spans="1:5" ht="15.75" x14ac:dyDescent="0.25">
      <c r="A122" s="1" t="s">
        <v>46</v>
      </c>
      <c r="B122" s="29"/>
      <c r="C122" s="73"/>
      <c r="D122" s="73"/>
      <c r="E122" s="76"/>
    </row>
    <row r="123" spans="1:5" ht="15.75" x14ac:dyDescent="0.25">
      <c r="A123" s="1" t="s">
        <v>47</v>
      </c>
      <c r="B123" s="30" t="s">
        <v>50</v>
      </c>
      <c r="C123" s="73"/>
      <c r="D123" s="77"/>
      <c r="E123" s="76"/>
    </row>
    <row r="124" spans="1:5" ht="15.75" x14ac:dyDescent="0.25">
      <c r="A124" s="1" t="s">
        <v>48</v>
      </c>
      <c r="B124" s="29"/>
      <c r="C124" s="73"/>
      <c r="D124" s="73"/>
      <c r="E124" s="76"/>
    </row>
    <row r="125" spans="1:5" ht="15.75" x14ac:dyDescent="0.25">
      <c r="A125" s="1" t="s">
        <v>49</v>
      </c>
      <c r="B125" s="29"/>
      <c r="C125" s="73"/>
      <c r="D125" s="73"/>
      <c r="E125" s="76"/>
    </row>
    <row r="126" spans="1:5" x14ac:dyDescent="0.2">
      <c r="A126" s="2"/>
      <c r="B126" s="29"/>
      <c r="C126" s="73"/>
      <c r="D126" s="73"/>
      <c r="E126" s="76"/>
    </row>
    <row r="127" spans="1:5" x14ac:dyDescent="0.2">
      <c r="A127" s="2"/>
      <c r="B127" s="29"/>
      <c r="C127" s="73"/>
      <c r="D127" s="73"/>
      <c r="E127" s="76"/>
    </row>
    <row r="128" spans="1:5" x14ac:dyDescent="0.2">
      <c r="A128" s="2"/>
      <c r="B128" s="29"/>
      <c r="C128" s="73"/>
      <c r="D128" s="73"/>
      <c r="E128" s="76"/>
    </row>
    <row r="129" spans="1:5" x14ac:dyDescent="0.2">
      <c r="A129" s="2"/>
      <c r="B129" s="29"/>
      <c r="C129" s="73"/>
      <c r="D129" s="73"/>
      <c r="E129" s="76"/>
    </row>
    <row r="130" spans="1:5" x14ac:dyDescent="0.2">
      <c r="A130" s="2"/>
      <c r="B130" s="29">
        <v>2</v>
      </c>
      <c r="C130" s="25" t="s">
        <v>84</v>
      </c>
      <c r="D130" s="25" t="s">
        <v>85</v>
      </c>
      <c r="E130" s="26" t="s">
        <v>86</v>
      </c>
    </row>
    <row r="131" spans="1:5" x14ac:dyDescent="0.2">
      <c r="A131" s="2"/>
      <c r="B131" s="29"/>
      <c r="C131" s="73"/>
      <c r="D131" s="73"/>
      <c r="E131" s="76"/>
    </row>
    <row r="132" spans="1:5" x14ac:dyDescent="0.2">
      <c r="A132" s="2"/>
      <c r="B132" s="29"/>
      <c r="C132" s="73"/>
      <c r="D132" s="73"/>
      <c r="E132" s="76"/>
    </row>
    <row r="133" spans="1:5" x14ac:dyDescent="0.2">
      <c r="A133" s="2"/>
      <c r="B133" s="29"/>
      <c r="C133" s="73"/>
      <c r="D133" s="73"/>
      <c r="E133" s="76"/>
    </row>
    <row r="134" spans="1:5" x14ac:dyDescent="0.2">
      <c r="A134" s="2"/>
      <c r="B134" s="29"/>
      <c r="C134" s="73"/>
      <c r="D134" s="73"/>
      <c r="E134" s="76"/>
    </row>
    <row r="135" spans="1:5" x14ac:dyDescent="0.2">
      <c r="A135" s="2"/>
      <c r="B135" s="30" t="s">
        <v>125</v>
      </c>
      <c r="C135" s="73"/>
      <c r="D135" s="73"/>
      <c r="E135" s="76"/>
    </row>
    <row r="136" spans="1:5" x14ac:dyDescent="0.2">
      <c r="A136" s="2"/>
      <c r="B136" s="29"/>
      <c r="C136" s="73"/>
      <c r="D136" s="73"/>
      <c r="E136" s="76"/>
    </row>
    <row r="137" spans="1:5" x14ac:dyDescent="0.2">
      <c r="A137" s="2"/>
      <c r="B137" s="29"/>
      <c r="C137" s="73"/>
      <c r="D137" s="73"/>
      <c r="E137" s="76"/>
    </row>
    <row r="138" spans="1:5" x14ac:dyDescent="0.2">
      <c r="A138" s="2"/>
      <c r="B138" s="29"/>
      <c r="C138" s="73"/>
      <c r="D138" s="73"/>
      <c r="E138" s="76"/>
    </row>
    <row r="139" spans="1:5" x14ac:dyDescent="0.2">
      <c r="A139" s="2"/>
      <c r="B139" s="29"/>
      <c r="C139" s="73"/>
      <c r="D139" s="73"/>
      <c r="E139" s="76"/>
    </row>
    <row r="140" spans="1:5" x14ac:dyDescent="0.2">
      <c r="A140" s="2"/>
      <c r="B140" s="29"/>
      <c r="C140" s="73"/>
      <c r="D140" s="73"/>
      <c r="E140" s="76"/>
    </row>
    <row r="141" spans="1:5" x14ac:dyDescent="0.2">
      <c r="A141" s="2"/>
      <c r="B141" s="29"/>
      <c r="C141" s="73"/>
      <c r="D141" s="73"/>
      <c r="E141" s="76"/>
    </row>
    <row r="142" spans="1:5" x14ac:dyDescent="0.2">
      <c r="A142" s="2"/>
      <c r="B142" s="29">
        <v>1</v>
      </c>
      <c r="C142" s="75"/>
      <c r="D142" s="75"/>
      <c r="E142" s="78"/>
    </row>
  </sheetData>
  <mergeCells count="16">
    <mergeCell ref="F105:I105"/>
    <mergeCell ref="D2:F2"/>
    <mergeCell ref="C6:F6"/>
    <mergeCell ref="C58:E58"/>
    <mergeCell ref="C59:E59"/>
    <mergeCell ref="C102:E102"/>
    <mergeCell ref="C8:G8"/>
    <mergeCell ref="D4:F4"/>
    <mergeCell ref="F15:I15"/>
    <mergeCell ref="F60:I60"/>
    <mergeCell ref="C103:E103"/>
    <mergeCell ref="C104:E104"/>
    <mergeCell ref="C14:E14"/>
    <mergeCell ref="C15:E15"/>
    <mergeCell ref="C13:E13"/>
    <mergeCell ref="C57:E57"/>
  </mergeCells>
  <phoneticPr fontId="0" type="noConversion"/>
  <hyperlinks>
    <hyperlink ref="D10" location="START!D167" display="Return to START"/>
  </hyperlinks>
  <pageMargins left="0.7" right="0.7" top="0.75" bottom="0.75" header="0.3" footer="0.3"/>
  <pageSetup scale="73" orientation="portrait" horizontalDpi="4294967292" vertic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24"/>
  </sheetPr>
  <dimension ref="A1:AD59"/>
  <sheetViews>
    <sheetView showGridLines="0" topLeftCell="A16" zoomScaleNormal="100" workbookViewId="0">
      <selection activeCell="R6" sqref="R6:S6"/>
    </sheetView>
  </sheetViews>
  <sheetFormatPr defaultColWidth="11" defaultRowHeight="12.75" x14ac:dyDescent="0.2"/>
  <cols>
    <col min="1" max="15" width="5.75" style="120" customWidth="1"/>
    <col min="16" max="16" width="5.625" style="120" customWidth="1"/>
    <col min="17" max="17" width="5.875" style="120" customWidth="1"/>
    <col min="18" max="18" width="14.625" style="120" bestFit="1" customWidth="1"/>
    <col min="19" max="16384" width="11" style="120"/>
  </cols>
  <sheetData>
    <row r="1" spans="1:30" x14ac:dyDescent="0.2">
      <c r="A1" s="332"/>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row>
    <row r="2" spans="1:30" ht="15.75" customHeight="1" x14ac:dyDescent="0.2">
      <c r="A2" s="440" t="s">
        <v>306</v>
      </c>
      <c r="B2" s="440"/>
      <c r="C2" s="440"/>
      <c r="D2" s="440"/>
      <c r="E2" s="440"/>
      <c r="F2" s="440"/>
      <c r="G2" s="440"/>
      <c r="H2" s="440"/>
      <c r="I2" s="440"/>
      <c r="J2" s="440"/>
      <c r="K2" s="440"/>
      <c r="L2" s="440"/>
      <c r="M2" s="440"/>
      <c r="N2" s="440"/>
      <c r="O2" s="440"/>
      <c r="P2" s="440"/>
      <c r="Q2" s="440"/>
      <c r="R2" s="440"/>
      <c r="S2" s="440"/>
      <c r="T2" s="332"/>
      <c r="U2" s="332"/>
      <c r="V2" s="332"/>
      <c r="W2" s="332"/>
      <c r="X2" s="332"/>
      <c r="Y2" s="332"/>
      <c r="Z2" s="332"/>
      <c r="AA2" s="332"/>
      <c r="AB2" s="332"/>
      <c r="AC2" s="332"/>
      <c r="AD2" s="332"/>
    </row>
    <row r="3" spans="1:30" ht="12.75" customHeight="1" x14ac:dyDescent="0.2"/>
    <row r="4" spans="1:30" ht="15.75" customHeight="1" x14ac:dyDescent="0.2">
      <c r="F4" s="576" t="s">
        <v>313</v>
      </c>
      <c r="G4" s="576"/>
      <c r="H4" s="576"/>
      <c r="I4" s="576"/>
      <c r="J4" s="576"/>
      <c r="K4" s="576"/>
      <c r="L4" s="576"/>
      <c r="M4" s="576"/>
    </row>
    <row r="5" spans="1:30" ht="13.5" thickBot="1" x14ac:dyDescent="0.25">
      <c r="J5" s="269"/>
      <c r="K5" s="269"/>
    </row>
    <row r="6" spans="1:30" x14ac:dyDescent="0.2">
      <c r="A6" s="270"/>
      <c r="B6" s="271"/>
      <c r="C6" s="271"/>
      <c r="D6" s="271"/>
      <c r="E6" s="271"/>
      <c r="F6" s="271"/>
      <c r="G6" s="271"/>
      <c r="H6" s="580" t="s">
        <v>169</v>
      </c>
      <c r="I6" s="580"/>
      <c r="J6" s="271"/>
      <c r="K6" s="271"/>
      <c r="L6" s="271"/>
      <c r="M6" s="271"/>
      <c r="N6" s="271"/>
      <c r="O6" s="272"/>
      <c r="P6" s="273"/>
      <c r="R6" s="515" t="s">
        <v>246</v>
      </c>
      <c r="S6" s="516"/>
    </row>
    <row r="7" spans="1:30" x14ac:dyDescent="0.2">
      <c r="A7" s="274"/>
      <c r="B7" s="275"/>
      <c r="C7" s="579" t="s">
        <v>159</v>
      </c>
      <c r="D7" s="579"/>
      <c r="E7" s="579"/>
      <c r="F7" s="579"/>
      <c r="G7" s="275"/>
      <c r="H7" s="581"/>
      <c r="I7" s="581"/>
      <c r="J7" s="275"/>
      <c r="K7" s="579" t="s">
        <v>92</v>
      </c>
      <c r="L7" s="579"/>
      <c r="M7" s="579"/>
      <c r="N7" s="579"/>
      <c r="O7" s="276"/>
      <c r="P7" s="277"/>
    </row>
    <row r="8" spans="1:30" x14ac:dyDescent="0.2">
      <c r="A8" s="274"/>
      <c r="B8" s="276"/>
      <c r="C8" s="276"/>
      <c r="D8" s="276"/>
      <c r="E8" s="276"/>
      <c r="F8" s="276"/>
      <c r="G8" s="276"/>
      <c r="H8" s="278">
        <v>7</v>
      </c>
      <c r="I8" s="279"/>
      <c r="J8" s="276"/>
      <c r="K8" s="276"/>
      <c r="L8" s="276"/>
      <c r="M8" s="276"/>
      <c r="N8" s="276"/>
      <c r="O8" s="276"/>
      <c r="P8" s="280"/>
    </row>
    <row r="9" spans="1:30" x14ac:dyDescent="0.2">
      <c r="A9" s="274"/>
      <c r="B9" s="276"/>
      <c r="C9" s="276"/>
      <c r="D9" s="276"/>
      <c r="E9" s="276"/>
      <c r="F9" s="276"/>
      <c r="G9" s="276"/>
      <c r="H9" s="276"/>
      <c r="I9" s="279"/>
      <c r="J9" s="276"/>
      <c r="K9" s="276"/>
      <c r="L9" s="276"/>
      <c r="M9" s="276"/>
      <c r="N9" s="276"/>
      <c r="O9" s="276"/>
      <c r="P9" s="280"/>
    </row>
    <row r="10" spans="1:30" x14ac:dyDescent="0.2">
      <c r="A10" s="274"/>
      <c r="B10" s="275"/>
      <c r="C10" s="275"/>
      <c r="D10" s="275"/>
      <c r="E10" s="275"/>
      <c r="F10" s="275"/>
      <c r="G10" s="275"/>
      <c r="H10" s="275">
        <v>6</v>
      </c>
      <c r="I10" s="281"/>
      <c r="J10" s="275"/>
      <c r="K10" s="275"/>
      <c r="L10" s="275"/>
      <c r="M10" s="275"/>
      <c r="N10" s="275"/>
      <c r="O10" s="276"/>
      <c r="P10" s="277"/>
    </row>
    <row r="11" spans="1:30" x14ac:dyDescent="0.2">
      <c r="A11" s="274"/>
      <c r="B11" s="275"/>
      <c r="C11" s="275"/>
      <c r="D11" s="275"/>
      <c r="E11" s="275"/>
      <c r="F11" s="275"/>
      <c r="G11" s="275"/>
      <c r="H11" s="275"/>
      <c r="I11" s="281"/>
      <c r="J11" s="275"/>
      <c r="K11" s="275"/>
      <c r="L11" s="275"/>
      <c r="M11" s="275"/>
      <c r="N11" s="275"/>
      <c r="O11" s="276"/>
      <c r="P11" s="277"/>
    </row>
    <row r="12" spans="1:30" x14ac:dyDescent="0.2">
      <c r="A12" s="274"/>
      <c r="B12" s="275"/>
      <c r="C12" s="275"/>
      <c r="D12" s="275"/>
      <c r="E12" s="275"/>
      <c r="F12" s="275"/>
      <c r="G12" s="275"/>
      <c r="H12" s="275">
        <v>5</v>
      </c>
      <c r="I12" s="281"/>
      <c r="J12" s="275"/>
      <c r="K12" s="275"/>
      <c r="L12" s="275"/>
      <c r="M12" s="275"/>
      <c r="N12" s="275"/>
      <c r="O12" s="276"/>
      <c r="P12" s="277"/>
    </row>
    <row r="13" spans="1:30" x14ac:dyDescent="0.2">
      <c r="A13" s="274"/>
      <c r="B13" s="275"/>
      <c r="C13" s="275"/>
      <c r="D13" s="275"/>
      <c r="E13" s="275"/>
      <c r="F13" s="275"/>
      <c r="G13" s="275"/>
      <c r="H13" s="275"/>
      <c r="I13" s="281"/>
      <c r="J13" s="275"/>
      <c r="K13" s="275"/>
      <c r="L13" s="275"/>
      <c r="M13" s="275"/>
      <c r="N13" s="275"/>
      <c r="O13" s="276"/>
      <c r="P13" s="277"/>
    </row>
    <row r="14" spans="1:30" x14ac:dyDescent="0.2">
      <c r="A14" s="274"/>
      <c r="B14" s="275"/>
      <c r="C14" s="275"/>
      <c r="D14" s="275"/>
      <c r="E14" s="275"/>
      <c r="F14" s="275"/>
      <c r="G14" s="275"/>
      <c r="H14" s="275">
        <v>4</v>
      </c>
      <c r="I14" s="281"/>
      <c r="J14" s="275"/>
      <c r="K14" s="275"/>
      <c r="L14" s="275"/>
      <c r="M14" s="275"/>
      <c r="N14" s="275"/>
      <c r="O14" s="276"/>
      <c r="P14" s="277"/>
    </row>
    <row r="15" spans="1:30" x14ac:dyDescent="0.2">
      <c r="A15" s="274"/>
      <c r="B15" s="275"/>
      <c r="C15" s="275"/>
      <c r="D15" s="275"/>
      <c r="E15" s="275"/>
      <c r="F15" s="275"/>
      <c r="G15" s="275"/>
      <c r="H15" s="275"/>
      <c r="I15" s="281"/>
      <c r="J15" s="275"/>
      <c r="K15" s="275"/>
      <c r="L15" s="275"/>
      <c r="M15" s="275"/>
      <c r="N15" s="275"/>
      <c r="O15" s="276"/>
      <c r="P15" s="277"/>
    </row>
    <row r="16" spans="1:30" x14ac:dyDescent="0.2">
      <c r="A16" s="274"/>
      <c r="B16" s="275"/>
      <c r="C16" s="275"/>
      <c r="D16" s="275"/>
      <c r="E16" s="275"/>
      <c r="F16" s="275"/>
      <c r="G16" s="275"/>
      <c r="H16" s="275">
        <v>3</v>
      </c>
      <c r="I16" s="281"/>
      <c r="J16" s="275"/>
      <c r="K16" s="275"/>
      <c r="L16" s="275"/>
      <c r="M16" s="275"/>
      <c r="N16" s="275"/>
      <c r="O16" s="276"/>
      <c r="P16" s="277"/>
    </row>
    <row r="17" spans="1:19" x14ac:dyDescent="0.2">
      <c r="A17" s="274"/>
      <c r="B17" s="275"/>
      <c r="C17" s="275"/>
      <c r="D17" s="275"/>
      <c r="E17" s="275"/>
      <c r="F17" s="275"/>
      <c r="G17" s="275"/>
      <c r="H17" s="275"/>
      <c r="I17" s="281"/>
      <c r="J17" s="275"/>
      <c r="K17" s="275"/>
      <c r="L17" s="275"/>
      <c r="M17" s="275"/>
      <c r="N17" s="275"/>
      <c r="O17" s="276"/>
      <c r="P17" s="277"/>
    </row>
    <row r="18" spans="1:19" x14ac:dyDescent="0.2">
      <c r="A18" s="274"/>
      <c r="B18" s="275"/>
      <c r="C18" s="275"/>
      <c r="D18" s="275"/>
      <c r="E18" s="275"/>
      <c r="F18" s="275"/>
      <c r="G18" s="275"/>
      <c r="H18" s="275">
        <v>2</v>
      </c>
      <c r="I18" s="281"/>
      <c r="J18" s="275"/>
      <c r="K18" s="275"/>
      <c r="L18" s="275"/>
      <c r="M18" s="275"/>
      <c r="N18" s="275"/>
      <c r="O18" s="276"/>
      <c r="P18" s="277"/>
    </row>
    <row r="19" spans="1:19" x14ac:dyDescent="0.2">
      <c r="A19" s="274"/>
      <c r="B19" s="275"/>
      <c r="C19" s="275"/>
      <c r="D19" s="275"/>
      <c r="E19" s="275"/>
      <c r="F19" s="275"/>
      <c r="G19" s="275"/>
      <c r="H19" s="275"/>
      <c r="I19" s="281"/>
      <c r="J19" s="275"/>
      <c r="K19" s="275"/>
      <c r="L19" s="275"/>
      <c r="M19" s="275"/>
      <c r="N19" s="275"/>
      <c r="O19" s="276"/>
      <c r="P19" s="277"/>
    </row>
    <row r="20" spans="1:19" ht="13.5" thickBot="1" x14ac:dyDescent="0.25">
      <c r="A20" s="274"/>
      <c r="B20" s="577"/>
      <c r="C20" s="275"/>
      <c r="D20" s="275"/>
      <c r="E20" s="275"/>
      <c r="F20" s="275"/>
      <c r="G20" s="275"/>
      <c r="H20" s="275">
        <v>1</v>
      </c>
      <c r="I20" s="281"/>
      <c r="J20" s="275"/>
      <c r="K20" s="275"/>
      <c r="L20" s="275"/>
      <c r="M20" s="275"/>
      <c r="N20" s="275"/>
      <c r="O20" s="276"/>
      <c r="P20" s="277"/>
    </row>
    <row r="21" spans="1:19" x14ac:dyDescent="0.2">
      <c r="A21" s="274"/>
      <c r="B21" s="577"/>
      <c r="C21" s="275"/>
      <c r="D21" s="275"/>
      <c r="E21" s="275"/>
      <c r="F21" s="275"/>
      <c r="G21" s="275"/>
      <c r="H21" s="275"/>
      <c r="I21" s="281"/>
      <c r="J21" s="275"/>
      <c r="K21" s="275"/>
      <c r="L21" s="275"/>
      <c r="M21" s="275"/>
      <c r="N21" s="275"/>
      <c r="O21" s="276"/>
      <c r="P21" s="277"/>
      <c r="R21" s="282" t="s">
        <v>185</v>
      </c>
      <c r="S21" s="311">
        <f>P59+H59</f>
        <v>0</v>
      </c>
    </row>
    <row r="22" spans="1:19" ht="13.5" thickBot="1" x14ac:dyDescent="0.25">
      <c r="A22" s="578" t="s">
        <v>170</v>
      </c>
      <c r="B22" s="276"/>
      <c r="C22" s="283"/>
      <c r="D22" s="284"/>
      <c r="E22" s="284"/>
      <c r="F22" s="284"/>
      <c r="G22" s="284"/>
      <c r="H22" s="284"/>
      <c r="I22" s="285"/>
      <c r="J22" s="284"/>
      <c r="K22" s="284"/>
      <c r="L22" s="284"/>
      <c r="M22" s="275"/>
      <c r="N22" s="275"/>
      <c r="O22" s="286"/>
      <c r="P22" s="573" t="s">
        <v>171</v>
      </c>
      <c r="R22" s="287" t="s">
        <v>186</v>
      </c>
      <c r="S22" s="312">
        <f>P48+H48</f>
        <v>0</v>
      </c>
    </row>
    <row r="23" spans="1:19" x14ac:dyDescent="0.2">
      <c r="A23" s="578"/>
      <c r="B23" s="288">
        <v>-7</v>
      </c>
      <c r="C23" s="289">
        <v>-6</v>
      </c>
      <c r="D23" s="289">
        <v>-5</v>
      </c>
      <c r="E23" s="289">
        <v>-4</v>
      </c>
      <c r="F23" s="289">
        <v>-3</v>
      </c>
      <c r="G23" s="289">
        <v>-2</v>
      </c>
      <c r="H23" s="289">
        <v>-1</v>
      </c>
      <c r="I23" s="281">
        <v>1</v>
      </c>
      <c r="J23" s="275">
        <v>2</v>
      </c>
      <c r="K23" s="275">
        <v>3</v>
      </c>
      <c r="L23" s="275">
        <v>4</v>
      </c>
      <c r="M23" s="290">
        <v>5</v>
      </c>
      <c r="N23" s="290">
        <v>6</v>
      </c>
      <c r="O23" s="275">
        <v>7</v>
      </c>
      <c r="P23" s="573"/>
    </row>
    <row r="24" spans="1:19" x14ac:dyDescent="0.2">
      <c r="A24" s="274"/>
      <c r="B24" s="275"/>
      <c r="C24" s="275"/>
      <c r="D24" s="275"/>
      <c r="E24" s="275"/>
      <c r="F24" s="275"/>
      <c r="G24" s="275"/>
      <c r="H24" s="275">
        <v>-1</v>
      </c>
      <c r="I24" s="281"/>
      <c r="J24" s="275"/>
      <c r="K24" s="275"/>
      <c r="L24" s="275"/>
      <c r="M24" s="275"/>
      <c r="N24" s="275"/>
      <c r="O24" s="276"/>
      <c r="P24" s="277"/>
    </row>
    <row r="25" spans="1:19" x14ac:dyDescent="0.2">
      <c r="A25" s="274"/>
      <c r="B25" s="275"/>
      <c r="C25" s="275"/>
      <c r="D25" s="275"/>
      <c r="E25" s="275"/>
      <c r="F25" s="275"/>
      <c r="G25" s="275"/>
      <c r="H25" s="275"/>
      <c r="I25" s="281"/>
      <c r="J25" s="275"/>
      <c r="K25" s="275"/>
      <c r="L25" s="275"/>
      <c r="M25" s="275"/>
      <c r="N25" s="275"/>
      <c r="O25" s="276"/>
      <c r="P25" s="277"/>
    </row>
    <row r="26" spans="1:19" x14ac:dyDescent="0.2">
      <c r="A26" s="274"/>
      <c r="B26" s="275"/>
      <c r="C26" s="275"/>
      <c r="D26" s="275"/>
      <c r="E26" s="275"/>
      <c r="F26" s="275"/>
      <c r="G26" s="275"/>
      <c r="H26" s="275">
        <v>-2</v>
      </c>
      <c r="I26" s="281"/>
      <c r="J26" s="275"/>
      <c r="K26" s="275"/>
      <c r="L26" s="275"/>
      <c r="M26" s="275"/>
      <c r="N26" s="275"/>
      <c r="O26" s="276"/>
      <c r="P26" s="277"/>
    </row>
    <row r="27" spans="1:19" x14ac:dyDescent="0.2">
      <c r="A27" s="291"/>
      <c r="B27" s="275"/>
      <c r="C27" s="275"/>
      <c r="D27" s="275"/>
      <c r="E27" s="275"/>
      <c r="F27" s="275"/>
      <c r="G27" s="275"/>
      <c r="H27" s="275"/>
      <c r="I27" s="281"/>
      <c r="J27" s="275"/>
      <c r="K27" s="275"/>
      <c r="L27" s="275"/>
      <c r="M27" s="275"/>
      <c r="N27" s="275"/>
      <c r="O27" s="276"/>
      <c r="P27" s="277"/>
    </row>
    <row r="28" spans="1:19" x14ac:dyDescent="0.2">
      <c r="A28" s="291"/>
      <c r="B28" s="275"/>
      <c r="C28" s="275"/>
      <c r="D28" s="275"/>
      <c r="E28" s="275"/>
      <c r="F28" s="275"/>
      <c r="G28" s="275"/>
      <c r="H28" s="275">
        <v>-3</v>
      </c>
      <c r="I28" s="281"/>
      <c r="J28" s="275"/>
      <c r="K28" s="275"/>
      <c r="L28" s="275"/>
      <c r="M28" s="275"/>
      <c r="N28" s="275"/>
      <c r="O28" s="276"/>
      <c r="P28" s="277"/>
    </row>
    <row r="29" spans="1:19" x14ac:dyDescent="0.2">
      <c r="A29" s="274"/>
      <c r="B29" s="275"/>
      <c r="C29" s="275"/>
      <c r="D29" s="275"/>
      <c r="E29" s="275"/>
      <c r="F29" s="275"/>
      <c r="G29" s="275"/>
      <c r="H29" s="275"/>
      <c r="I29" s="281"/>
      <c r="J29" s="275"/>
      <c r="K29" s="275"/>
      <c r="L29" s="275"/>
      <c r="M29" s="275"/>
      <c r="N29" s="275"/>
      <c r="O29" s="276"/>
      <c r="P29" s="277"/>
    </row>
    <row r="30" spans="1:19" x14ac:dyDescent="0.2">
      <c r="A30" s="274"/>
      <c r="B30" s="275"/>
      <c r="C30" s="275"/>
      <c r="D30" s="275"/>
      <c r="E30" s="275"/>
      <c r="F30" s="275"/>
      <c r="G30" s="275"/>
      <c r="H30" s="275">
        <v>-4</v>
      </c>
      <c r="I30" s="281"/>
      <c r="J30" s="275"/>
      <c r="K30" s="275"/>
      <c r="L30" s="275"/>
      <c r="M30" s="275"/>
      <c r="N30" s="275"/>
      <c r="O30" s="276"/>
      <c r="P30" s="277"/>
    </row>
    <row r="31" spans="1:19" x14ac:dyDescent="0.2">
      <c r="A31" s="274"/>
      <c r="B31" s="275"/>
      <c r="C31" s="275"/>
      <c r="D31" s="275"/>
      <c r="E31" s="275"/>
      <c r="F31" s="275"/>
      <c r="G31" s="275"/>
      <c r="H31" s="275"/>
      <c r="I31" s="281"/>
      <c r="J31" s="275"/>
      <c r="K31" s="275"/>
      <c r="L31" s="275"/>
      <c r="M31" s="275"/>
      <c r="N31" s="275"/>
      <c r="O31" s="276"/>
      <c r="P31" s="277"/>
    </row>
    <row r="32" spans="1:19" x14ac:dyDescent="0.2">
      <c r="A32" s="274"/>
      <c r="B32" s="275"/>
      <c r="C32" s="275"/>
      <c r="D32" s="275"/>
      <c r="E32" s="275"/>
      <c r="F32" s="275"/>
      <c r="G32" s="275"/>
      <c r="H32" s="275">
        <v>-5</v>
      </c>
      <c r="I32" s="281"/>
      <c r="J32" s="275"/>
      <c r="K32" s="275"/>
      <c r="L32" s="275"/>
      <c r="M32" s="275"/>
      <c r="N32" s="275"/>
      <c r="O32" s="276"/>
      <c r="P32" s="277"/>
      <c r="R32" s="333"/>
    </row>
    <row r="33" spans="1:18" x14ac:dyDescent="0.2">
      <c r="A33" s="291"/>
      <c r="B33" s="275"/>
      <c r="C33" s="275"/>
      <c r="D33" s="275"/>
      <c r="E33" s="275"/>
      <c r="F33" s="275"/>
      <c r="G33" s="275"/>
      <c r="H33" s="275"/>
      <c r="I33" s="281"/>
      <c r="J33" s="275"/>
      <c r="K33" s="275"/>
      <c r="L33" s="275"/>
      <c r="M33" s="275"/>
      <c r="N33" s="275"/>
      <c r="O33" s="276"/>
      <c r="P33" s="277"/>
    </row>
    <row r="34" spans="1:18" x14ac:dyDescent="0.2">
      <c r="A34" s="291"/>
      <c r="B34" s="275"/>
      <c r="C34" s="275"/>
      <c r="D34" s="275"/>
      <c r="E34" s="275"/>
      <c r="F34" s="275"/>
      <c r="G34" s="275"/>
      <c r="H34" s="275">
        <v>-6</v>
      </c>
      <c r="I34" s="281"/>
      <c r="J34" s="275"/>
      <c r="K34" s="275"/>
      <c r="L34" s="275"/>
      <c r="M34" s="275"/>
      <c r="N34" s="275"/>
      <c r="O34" s="276"/>
      <c r="P34" s="277"/>
    </row>
    <row r="35" spans="1:18" x14ac:dyDescent="0.2">
      <c r="A35" s="274"/>
      <c r="B35" s="276"/>
      <c r="C35" s="276"/>
      <c r="D35" s="276"/>
      <c r="E35" s="276"/>
      <c r="F35" s="276"/>
      <c r="G35" s="276"/>
      <c r="H35" s="276"/>
      <c r="I35" s="279"/>
      <c r="J35" s="276"/>
      <c r="K35" s="276"/>
      <c r="L35" s="276"/>
      <c r="M35" s="276"/>
      <c r="N35" s="276"/>
      <c r="O35" s="276"/>
      <c r="P35" s="280"/>
    </row>
    <row r="36" spans="1:18" x14ac:dyDescent="0.2">
      <c r="A36" s="274"/>
      <c r="B36" s="276"/>
      <c r="C36" s="276"/>
      <c r="D36" s="276"/>
      <c r="E36" s="276"/>
      <c r="F36" s="276"/>
      <c r="G36" s="276"/>
      <c r="H36" s="278">
        <v>-7</v>
      </c>
      <c r="I36" s="279"/>
      <c r="J36" s="276"/>
      <c r="K36" s="276"/>
      <c r="L36" s="276"/>
      <c r="M36" s="276"/>
      <c r="N36" s="276"/>
      <c r="O36" s="276"/>
      <c r="P36" s="280"/>
    </row>
    <row r="37" spans="1:18" x14ac:dyDescent="0.2">
      <c r="A37" s="274"/>
      <c r="B37" s="275"/>
      <c r="C37" s="579" t="s">
        <v>93</v>
      </c>
      <c r="D37" s="579"/>
      <c r="E37" s="579"/>
      <c r="F37" s="579"/>
      <c r="G37" s="275"/>
      <c r="H37" s="581" t="s">
        <v>172</v>
      </c>
      <c r="I37" s="581"/>
      <c r="J37" s="275"/>
      <c r="K37" s="579" t="s">
        <v>94</v>
      </c>
      <c r="L37" s="579"/>
      <c r="M37" s="579"/>
      <c r="N37" s="579"/>
      <c r="O37" s="276"/>
      <c r="P37" s="277"/>
    </row>
    <row r="38" spans="1:18" ht="13.5" thickBot="1" x14ac:dyDescent="0.25">
      <c r="A38" s="292"/>
      <c r="B38" s="293"/>
      <c r="C38" s="293"/>
      <c r="D38" s="293"/>
      <c r="E38" s="293"/>
      <c r="F38" s="293"/>
      <c r="G38" s="293"/>
      <c r="H38" s="582"/>
      <c r="I38" s="582"/>
      <c r="J38" s="293"/>
      <c r="K38" s="293"/>
      <c r="L38" s="293"/>
      <c r="M38" s="293"/>
      <c r="N38" s="293"/>
      <c r="O38" s="294"/>
      <c r="P38" s="295"/>
    </row>
    <row r="39" spans="1:18" ht="13.5" thickBot="1" x14ac:dyDescent="0.25"/>
    <row r="40" spans="1:18" x14ac:dyDescent="0.2">
      <c r="A40" s="269"/>
      <c r="B40" s="296" t="s">
        <v>176</v>
      </c>
      <c r="C40" s="297"/>
      <c r="D40" s="297"/>
      <c r="E40" s="297"/>
      <c r="F40" s="297"/>
      <c r="G40" s="297"/>
      <c r="H40" s="298"/>
      <c r="I40" s="299" t="s">
        <v>177</v>
      </c>
      <c r="J40" s="300"/>
      <c r="K40" s="297"/>
      <c r="L40" s="297"/>
      <c r="M40" s="297"/>
      <c r="N40" s="297"/>
      <c r="O40" s="297"/>
      <c r="P40" s="298"/>
    </row>
    <row r="41" spans="1:18" x14ac:dyDescent="0.2">
      <c r="B41" s="301" t="s">
        <v>173</v>
      </c>
      <c r="C41" s="302"/>
      <c r="D41" s="302"/>
      <c r="E41" s="302"/>
      <c r="F41" s="302"/>
      <c r="G41" s="302"/>
      <c r="H41" s="303"/>
      <c r="I41" s="301" t="s">
        <v>174</v>
      </c>
      <c r="J41" s="302"/>
      <c r="K41" s="302"/>
      <c r="L41" s="302"/>
      <c r="M41" s="302"/>
      <c r="N41" s="302"/>
      <c r="O41" s="304"/>
      <c r="P41" s="305"/>
    </row>
    <row r="42" spans="1:18" x14ac:dyDescent="0.2">
      <c r="B42" s="571" t="str">
        <f>START!B195</f>
        <v>Return on Investment (ROI)</v>
      </c>
      <c r="C42" s="572"/>
      <c r="D42" s="572"/>
      <c r="E42" s="572"/>
      <c r="F42" s="572"/>
      <c r="G42" s="572"/>
      <c r="H42" s="313">
        <f>START!D195</f>
        <v>0</v>
      </c>
      <c r="I42" s="571" t="str">
        <f>START!B218</f>
        <v>Rate of Inflation</v>
      </c>
      <c r="J42" s="572"/>
      <c r="K42" s="572"/>
      <c r="L42" s="572"/>
      <c r="M42" s="572"/>
      <c r="N42" s="572"/>
      <c r="O42" s="304"/>
      <c r="P42" s="313">
        <f>START!D218</f>
        <v>0</v>
      </c>
    </row>
    <row r="43" spans="1:18" x14ac:dyDescent="0.2">
      <c r="B43" s="571" t="str">
        <f>START!B196</f>
        <v>Leverage</v>
      </c>
      <c r="C43" s="572"/>
      <c r="D43" s="572"/>
      <c r="E43" s="572"/>
      <c r="F43" s="572"/>
      <c r="G43" s="572"/>
      <c r="H43" s="313">
        <f>START!D196</f>
        <v>0</v>
      </c>
      <c r="I43" s="571" t="str">
        <f>START!B219</f>
        <v>Technological Changes</v>
      </c>
      <c r="J43" s="572"/>
      <c r="K43" s="572"/>
      <c r="L43" s="572"/>
      <c r="M43" s="572"/>
      <c r="N43" s="572"/>
      <c r="O43" s="304"/>
      <c r="P43" s="313">
        <f>START!D219</f>
        <v>0</v>
      </c>
    </row>
    <row r="44" spans="1:18" x14ac:dyDescent="0.2">
      <c r="B44" s="571" t="str">
        <f>START!B197</f>
        <v xml:space="preserve">Liquidity </v>
      </c>
      <c r="C44" s="572"/>
      <c r="D44" s="572"/>
      <c r="E44" s="572"/>
      <c r="F44" s="572"/>
      <c r="G44" s="572"/>
      <c r="H44" s="313">
        <f>START!D197</f>
        <v>0</v>
      </c>
      <c r="I44" s="571" t="str">
        <f>START!B220</f>
        <v>Price Elasticity of Demand</v>
      </c>
      <c r="J44" s="572"/>
      <c r="K44" s="572"/>
      <c r="L44" s="572"/>
      <c r="M44" s="572"/>
      <c r="N44" s="572"/>
      <c r="O44" s="304"/>
      <c r="P44" s="313">
        <f>START!D220</f>
        <v>0</v>
      </c>
      <c r="R44" s="332"/>
    </row>
    <row r="45" spans="1:18" x14ac:dyDescent="0.2">
      <c r="B45" s="571" t="str">
        <f>START!B198</f>
        <v xml:space="preserve">Working Capital </v>
      </c>
      <c r="C45" s="572"/>
      <c r="D45" s="572"/>
      <c r="E45" s="572"/>
      <c r="F45" s="572"/>
      <c r="G45" s="572"/>
      <c r="H45" s="313">
        <f>START!D198</f>
        <v>0</v>
      </c>
      <c r="I45" s="571" t="str">
        <f>START!B221</f>
        <v>Competitive Pressure</v>
      </c>
      <c r="J45" s="572"/>
      <c r="K45" s="572"/>
      <c r="L45" s="572"/>
      <c r="M45" s="572"/>
      <c r="N45" s="572"/>
      <c r="O45" s="304"/>
      <c r="P45" s="313">
        <f>START!D221</f>
        <v>0</v>
      </c>
    </row>
    <row r="46" spans="1:18" x14ac:dyDescent="0.2">
      <c r="B46" s="571" t="str">
        <f>START!B199</f>
        <v>Cash Flow</v>
      </c>
      <c r="C46" s="572"/>
      <c r="D46" s="572"/>
      <c r="E46" s="572"/>
      <c r="F46" s="572"/>
      <c r="G46" s="572"/>
      <c r="H46" s="313">
        <f>START!D199</f>
        <v>0</v>
      </c>
      <c r="I46" s="571" t="str">
        <f>START!B222</f>
        <v>Barriers to Entry into Market</v>
      </c>
      <c r="J46" s="572"/>
      <c r="K46" s="572"/>
      <c r="L46" s="572"/>
      <c r="M46" s="572"/>
      <c r="N46" s="572"/>
      <c r="O46" s="304"/>
      <c r="P46" s="313">
        <f>START!D222</f>
        <v>0</v>
      </c>
    </row>
    <row r="47" spans="1:18" x14ac:dyDescent="0.2">
      <c r="B47" s="306"/>
      <c r="C47" s="304"/>
      <c r="D47" s="304"/>
      <c r="E47" s="304"/>
      <c r="F47" s="304"/>
      <c r="G47" s="304"/>
      <c r="H47" s="305"/>
      <c r="I47" s="306"/>
      <c r="J47" s="304"/>
      <c r="K47" s="304"/>
      <c r="L47" s="304"/>
      <c r="M47" s="304"/>
      <c r="N47" s="304"/>
      <c r="O47" s="304"/>
      <c r="P47" s="305"/>
    </row>
    <row r="48" spans="1:18" ht="13.5" thickBot="1" x14ac:dyDescent="0.25">
      <c r="B48" s="307" t="s">
        <v>267</v>
      </c>
      <c r="C48" s="308"/>
      <c r="D48" s="308"/>
      <c r="E48" s="308"/>
      <c r="F48" s="308"/>
      <c r="G48" s="308"/>
      <c r="H48" s="314">
        <f>SUM(H42:H46)/5</f>
        <v>0</v>
      </c>
      <c r="I48" s="307" t="s">
        <v>268</v>
      </c>
      <c r="J48" s="308"/>
      <c r="K48" s="308"/>
      <c r="L48" s="308"/>
      <c r="M48" s="308"/>
      <c r="N48" s="308"/>
      <c r="O48" s="308"/>
      <c r="P48" s="314">
        <f>SUM(P42:P46)/5</f>
        <v>0</v>
      </c>
    </row>
    <row r="49" spans="2:16" x14ac:dyDescent="0.2">
      <c r="B49" s="309"/>
      <c r="C49" s="309"/>
      <c r="D49" s="309"/>
      <c r="E49" s="309"/>
      <c r="F49" s="309"/>
      <c r="G49" s="309"/>
      <c r="H49" s="309"/>
      <c r="I49" s="309"/>
      <c r="J49" s="309"/>
      <c r="K49" s="309"/>
      <c r="L49" s="309"/>
      <c r="M49" s="309"/>
      <c r="N49" s="309"/>
      <c r="O49" s="309"/>
      <c r="P49" s="309"/>
    </row>
    <row r="50" spans="2:16" ht="13.5" thickBot="1" x14ac:dyDescent="0.25">
      <c r="B50" s="309"/>
      <c r="C50" s="309"/>
      <c r="D50" s="309"/>
      <c r="E50" s="309"/>
      <c r="F50" s="309"/>
      <c r="G50" s="309"/>
      <c r="H50" s="309"/>
      <c r="I50" s="309"/>
      <c r="J50" s="309"/>
      <c r="K50" s="309"/>
      <c r="L50" s="309"/>
      <c r="M50" s="309"/>
      <c r="N50" s="309"/>
      <c r="O50" s="309"/>
      <c r="P50" s="309"/>
    </row>
    <row r="51" spans="2:16" x14ac:dyDescent="0.2">
      <c r="B51" s="296" t="s">
        <v>176</v>
      </c>
      <c r="C51" s="297"/>
      <c r="D51" s="297"/>
      <c r="E51" s="297"/>
      <c r="F51" s="297"/>
      <c r="G51" s="297"/>
      <c r="H51" s="298"/>
      <c r="I51" s="296" t="s">
        <v>177</v>
      </c>
      <c r="J51" s="297"/>
      <c r="K51" s="297"/>
      <c r="L51" s="297"/>
      <c r="M51" s="297"/>
      <c r="N51" s="297"/>
      <c r="O51" s="297"/>
      <c r="P51" s="298"/>
    </row>
    <row r="52" spans="2:16" x14ac:dyDescent="0.2">
      <c r="B52" s="301" t="s">
        <v>265</v>
      </c>
      <c r="C52" s="302"/>
      <c r="D52" s="302"/>
      <c r="E52" s="302"/>
      <c r="F52" s="302"/>
      <c r="G52" s="302"/>
      <c r="H52" s="303"/>
      <c r="I52" s="301" t="s">
        <v>175</v>
      </c>
      <c r="J52" s="302"/>
      <c r="K52" s="302"/>
      <c r="L52" s="302"/>
      <c r="M52" s="302"/>
      <c r="N52" s="302"/>
      <c r="O52" s="304"/>
      <c r="P52" s="305"/>
    </row>
    <row r="53" spans="2:16" x14ac:dyDescent="0.2">
      <c r="B53" s="571" t="str">
        <f>START!B211</f>
        <v>Market Share</v>
      </c>
      <c r="C53" s="572"/>
      <c r="D53" s="572"/>
      <c r="E53" s="572"/>
      <c r="F53" s="572"/>
      <c r="G53" s="572"/>
      <c r="H53" s="313">
        <f>START!D211</f>
        <v>0</v>
      </c>
      <c r="I53" s="571" t="str">
        <f>START!B202</f>
        <v>Growth Potential</v>
      </c>
      <c r="J53" s="572"/>
      <c r="K53" s="572"/>
      <c r="L53" s="572"/>
      <c r="M53" s="572"/>
      <c r="N53" s="572"/>
      <c r="O53" s="304"/>
      <c r="P53" s="313">
        <f>START!D202</f>
        <v>0</v>
      </c>
    </row>
    <row r="54" spans="2:16" x14ac:dyDescent="0.2">
      <c r="B54" s="571" t="str">
        <f>START!B212</f>
        <v>Product Quality</v>
      </c>
      <c r="C54" s="572"/>
      <c r="D54" s="572"/>
      <c r="E54" s="572"/>
      <c r="F54" s="572"/>
      <c r="G54" s="572"/>
      <c r="H54" s="313">
        <f>START!D212</f>
        <v>0</v>
      </c>
      <c r="I54" s="571" t="str">
        <f>START!B203</f>
        <v>Financial Stability</v>
      </c>
      <c r="J54" s="572"/>
      <c r="K54" s="572"/>
      <c r="L54" s="572"/>
      <c r="M54" s="572"/>
      <c r="N54" s="572"/>
      <c r="O54" s="304"/>
      <c r="P54" s="313">
        <f>START!D203</f>
        <v>0</v>
      </c>
    </row>
    <row r="55" spans="2:16" x14ac:dyDescent="0.2">
      <c r="B55" s="571" t="str">
        <f>START!B213</f>
        <v>Customer Loyalty</v>
      </c>
      <c r="C55" s="572"/>
      <c r="D55" s="572"/>
      <c r="E55" s="572"/>
      <c r="F55" s="572"/>
      <c r="G55" s="572"/>
      <c r="H55" s="313">
        <f>START!D213</f>
        <v>0</v>
      </c>
      <c r="I55" s="571" t="str">
        <f>START!B204</f>
        <v>Ease of Entry into Market</v>
      </c>
      <c r="J55" s="572"/>
      <c r="K55" s="572"/>
      <c r="L55" s="572"/>
      <c r="M55" s="572"/>
      <c r="N55" s="572"/>
      <c r="O55" s="304"/>
      <c r="P55" s="313">
        <f>START!D204</f>
        <v>0</v>
      </c>
    </row>
    <row r="56" spans="2:16" x14ac:dyDescent="0.2">
      <c r="B56" s="571" t="str">
        <f>START!B214</f>
        <v>Technological know-how</v>
      </c>
      <c r="C56" s="572"/>
      <c r="D56" s="572"/>
      <c r="E56" s="572"/>
      <c r="F56" s="572"/>
      <c r="G56" s="572"/>
      <c r="H56" s="313">
        <f>START!D214</f>
        <v>0</v>
      </c>
      <c r="I56" s="571" t="str">
        <f>START!B205</f>
        <v>Resource Utilization</v>
      </c>
      <c r="J56" s="572"/>
      <c r="K56" s="572"/>
      <c r="L56" s="572"/>
      <c r="M56" s="572"/>
      <c r="N56" s="572"/>
      <c r="O56" s="304"/>
      <c r="P56" s="313">
        <f>START!D205</f>
        <v>0</v>
      </c>
    </row>
    <row r="57" spans="2:16" x14ac:dyDescent="0.2">
      <c r="B57" s="571" t="str">
        <f>START!B215</f>
        <v>Control over Suppliers and Distributors</v>
      </c>
      <c r="C57" s="572"/>
      <c r="D57" s="572"/>
      <c r="E57" s="572"/>
      <c r="F57" s="572"/>
      <c r="G57" s="572"/>
      <c r="H57" s="313">
        <f>START!D215</f>
        <v>0</v>
      </c>
      <c r="I57" s="571" t="str">
        <f>START!B206</f>
        <v>Profit Potential</v>
      </c>
      <c r="J57" s="572"/>
      <c r="K57" s="572"/>
      <c r="L57" s="572"/>
      <c r="M57" s="572"/>
      <c r="N57" s="572"/>
      <c r="O57" s="304"/>
      <c r="P57" s="313">
        <f>START!D206</f>
        <v>0</v>
      </c>
    </row>
    <row r="58" spans="2:16" x14ac:dyDescent="0.2">
      <c r="B58" s="574"/>
      <c r="C58" s="575"/>
      <c r="D58" s="575"/>
      <c r="E58" s="575"/>
      <c r="F58" s="575"/>
      <c r="G58" s="575"/>
      <c r="H58" s="305"/>
      <c r="I58" s="306"/>
      <c r="J58" s="304"/>
      <c r="K58" s="304"/>
      <c r="L58" s="304"/>
      <c r="M58" s="304"/>
      <c r="N58" s="304"/>
      <c r="O58" s="304"/>
      <c r="P58" s="305"/>
    </row>
    <row r="59" spans="2:16" ht="13.5" thickBot="1" x14ac:dyDescent="0.25">
      <c r="B59" s="307" t="s">
        <v>269</v>
      </c>
      <c r="C59" s="308"/>
      <c r="D59" s="308"/>
      <c r="E59" s="308"/>
      <c r="F59" s="308"/>
      <c r="G59" s="308"/>
      <c r="H59" s="314">
        <f>SUM(H53:H57)/5</f>
        <v>0</v>
      </c>
      <c r="I59" s="310" t="s">
        <v>178</v>
      </c>
      <c r="J59" s="308"/>
      <c r="K59" s="308"/>
      <c r="L59" s="308"/>
      <c r="M59" s="308"/>
      <c r="N59" s="308"/>
      <c r="O59" s="308"/>
      <c r="P59" s="314">
        <f>SUM(P53:P57)/5</f>
        <v>0</v>
      </c>
    </row>
  </sheetData>
  <mergeCells count="32">
    <mergeCell ref="F4:M4"/>
    <mergeCell ref="B20:B21"/>
    <mergeCell ref="A22:A23"/>
    <mergeCell ref="C37:F37"/>
    <mergeCell ref="K7:N7"/>
    <mergeCell ref="C7:F7"/>
    <mergeCell ref="H6:I7"/>
    <mergeCell ref="K37:N37"/>
    <mergeCell ref="H37:I38"/>
    <mergeCell ref="B42:G42"/>
    <mergeCell ref="B43:G43"/>
    <mergeCell ref="B44:G44"/>
    <mergeCell ref="B45:G45"/>
    <mergeCell ref="B46:G46"/>
    <mergeCell ref="I46:N46"/>
    <mergeCell ref="B58:G58"/>
    <mergeCell ref="I53:N53"/>
    <mergeCell ref="I54:N54"/>
    <mergeCell ref="I55:N55"/>
    <mergeCell ref="I56:N56"/>
    <mergeCell ref="I57:N57"/>
    <mergeCell ref="B53:G53"/>
    <mergeCell ref="B54:G54"/>
    <mergeCell ref="B55:G55"/>
    <mergeCell ref="B56:G56"/>
    <mergeCell ref="B57:G57"/>
    <mergeCell ref="R6:S6"/>
    <mergeCell ref="I42:N42"/>
    <mergeCell ref="I43:N43"/>
    <mergeCell ref="I44:N44"/>
    <mergeCell ref="I45:N45"/>
    <mergeCell ref="P22:P23"/>
  </mergeCells>
  <phoneticPr fontId="0" type="noConversion"/>
  <hyperlinks>
    <hyperlink ref="R6" location="START!E190" display="Return to Start"/>
  </hyperlinks>
  <pageMargins left="0.75" right="0.75" top="1" bottom="1" header="0.5" footer="0.5"/>
  <pageSetup orientation="portrait" horizontalDpi="4294967292" vertic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24"/>
  </sheetPr>
  <dimension ref="B2:R39"/>
  <sheetViews>
    <sheetView showGridLines="0" workbookViewId="0">
      <selection activeCell="Q10" sqref="Q10:R10"/>
    </sheetView>
  </sheetViews>
  <sheetFormatPr defaultColWidth="11" defaultRowHeight="12.75" x14ac:dyDescent="0.2"/>
  <cols>
    <col min="1" max="1" width="11" customWidth="1"/>
    <col min="2" max="15" width="5.75" customWidth="1"/>
    <col min="16" max="16" width="16.25" customWidth="1"/>
  </cols>
  <sheetData>
    <row r="2" spans="2:18" x14ac:dyDescent="0.2">
      <c r="M2" s="35"/>
    </row>
    <row r="3" spans="2:18" ht="15.75" x14ac:dyDescent="0.25">
      <c r="K3" s="590"/>
      <c r="L3" s="590"/>
      <c r="M3" s="590"/>
    </row>
    <row r="4" spans="2:18" ht="15.75" x14ac:dyDescent="0.25">
      <c r="K4" s="32"/>
      <c r="L4" s="32"/>
    </row>
    <row r="5" spans="2:18" ht="15" x14ac:dyDescent="0.2">
      <c r="E5" s="441" t="s">
        <v>307</v>
      </c>
      <c r="F5" s="441"/>
      <c r="G5" s="441"/>
      <c r="H5" s="441"/>
    </row>
    <row r="9" spans="2:18" ht="13.5" thickBot="1" x14ac:dyDescent="0.25"/>
    <row r="10" spans="2:18" ht="13.5" thickBot="1" x14ac:dyDescent="0.25">
      <c r="Q10" s="583" t="s">
        <v>246</v>
      </c>
      <c r="R10" s="584"/>
    </row>
    <row r="11" spans="2:18" x14ac:dyDescent="0.2">
      <c r="B11" s="96"/>
      <c r="C11" s="97"/>
      <c r="D11" s="97"/>
      <c r="E11" s="97"/>
      <c r="F11" s="97"/>
      <c r="G11" s="585" t="s">
        <v>100</v>
      </c>
      <c r="H11" s="586"/>
      <c r="I11" s="586"/>
      <c r="J11" s="586"/>
      <c r="K11" s="97"/>
      <c r="L11" s="97"/>
      <c r="M11" s="97"/>
      <c r="N11" s="97"/>
      <c r="O11" s="98"/>
    </row>
    <row r="12" spans="2:18" x14ac:dyDescent="0.2">
      <c r="B12" s="81"/>
      <c r="C12" s="591"/>
      <c r="D12" s="591"/>
      <c r="E12" s="591"/>
      <c r="F12" s="591"/>
      <c r="G12" s="587"/>
      <c r="H12" s="587"/>
      <c r="I12" s="587"/>
      <c r="J12" s="587"/>
      <c r="K12" s="591"/>
      <c r="L12" s="591"/>
      <c r="M12" s="591"/>
      <c r="N12" s="591"/>
      <c r="O12" s="82"/>
    </row>
    <row r="13" spans="2:18" x14ac:dyDescent="0.2">
      <c r="B13" s="81"/>
      <c r="C13" s="87"/>
      <c r="D13" s="87"/>
      <c r="E13" s="87"/>
      <c r="F13" s="87"/>
      <c r="G13" s="87"/>
      <c r="H13" s="87"/>
      <c r="I13" s="79"/>
      <c r="J13" s="87"/>
      <c r="K13" s="87"/>
      <c r="L13" s="87"/>
      <c r="M13" s="87"/>
      <c r="N13" s="87"/>
      <c r="O13" s="82"/>
    </row>
    <row r="14" spans="2:18" x14ac:dyDescent="0.2">
      <c r="B14" s="81"/>
      <c r="C14" s="87"/>
      <c r="D14" s="588" t="s">
        <v>152</v>
      </c>
      <c r="E14" s="588"/>
      <c r="F14" s="588"/>
      <c r="G14" s="87"/>
      <c r="H14" s="87"/>
      <c r="I14" s="79"/>
      <c r="J14" s="87"/>
      <c r="K14" s="589" t="s">
        <v>153</v>
      </c>
      <c r="L14" s="589"/>
      <c r="M14" s="589"/>
      <c r="N14" s="87"/>
      <c r="O14" s="82"/>
    </row>
    <row r="15" spans="2:18" x14ac:dyDescent="0.2">
      <c r="B15" s="81"/>
      <c r="C15" s="87"/>
      <c r="D15" s="87"/>
      <c r="E15" s="87"/>
      <c r="F15" s="87"/>
      <c r="G15" s="87"/>
      <c r="H15" s="87"/>
      <c r="I15" s="79"/>
      <c r="J15" s="87"/>
      <c r="K15" s="87"/>
      <c r="L15" s="87"/>
      <c r="M15" s="87"/>
      <c r="N15" s="87"/>
      <c r="O15" s="82"/>
    </row>
    <row r="16" spans="2:18" x14ac:dyDescent="0.2">
      <c r="B16" s="81"/>
      <c r="C16" s="87"/>
      <c r="D16" s="87"/>
      <c r="E16" s="87"/>
      <c r="F16" s="87"/>
      <c r="G16" s="87"/>
      <c r="H16" s="87"/>
      <c r="I16" s="79"/>
      <c r="J16" s="87"/>
      <c r="K16" s="87"/>
      <c r="L16" s="87"/>
      <c r="M16" s="87"/>
      <c r="N16" s="87"/>
      <c r="O16" s="82"/>
    </row>
    <row r="17" spans="2:15" x14ac:dyDescent="0.2">
      <c r="B17" s="81"/>
      <c r="C17" s="87"/>
      <c r="D17" s="87"/>
      <c r="E17" s="87"/>
      <c r="F17" s="87"/>
      <c r="G17" s="87"/>
      <c r="H17" s="87"/>
      <c r="I17" s="79"/>
      <c r="J17" s="592">
        <f>START!E232</f>
        <v>0</v>
      </c>
      <c r="K17" s="592"/>
      <c r="L17" s="592"/>
      <c r="M17" s="592"/>
      <c r="N17" s="87"/>
      <c r="O17" s="82"/>
    </row>
    <row r="18" spans="2:15" x14ac:dyDescent="0.2">
      <c r="B18" s="81"/>
      <c r="C18" s="87"/>
      <c r="D18" s="87"/>
      <c r="E18" s="87"/>
      <c r="F18" s="87"/>
      <c r="G18" s="87"/>
      <c r="H18" s="87"/>
      <c r="I18" s="79"/>
      <c r="J18" s="87"/>
      <c r="K18" s="87"/>
      <c r="L18" s="87"/>
      <c r="M18" s="87"/>
      <c r="N18" s="87"/>
      <c r="O18" s="82"/>
    </row>
    <row r="19" spans="2:15" x14ac:dyDescent="0.2">
      <c r="B19" s="81"/>
      <c r="C19" s="87"/>
      <c r="D19" s="87"/>
      <c r="E19" s="99">
        <f>START!F232</f>
        <v>0</v>
      </c>
      <c r="F19" s="87"/>
      <c r="G19" s="87"/>
      <c r="H19" s="87"/>
      <c r="I19" s="79"/>
      <c r="J19" s="87"/>
      <c r="K19" s="87"/>
      <c r="L19" s="87"/>
      <c r="M19" s="87"/>
      <c r="N19" s="87"/>
      <c r="O19" s="82"/>
    </row>
    <row r="20" spans="2:15" x14ac:dyDescent="0.2">
      <c r="B20" s="81"/>
      <c r="C20" s="87"/>
      <c r="D20" s="87"/>
      <c r="E20" s="87"/>
      <c r="F20" s="87"/>
      <c r="G20" s="87"/>
      <c r="H20" s="87"/>
      <c r="I20" s="79"/>
      <c r="J20" s="87"/>
      <c r="K20" s="87"/>
      <c r="L20" s="87"/>
      <c r="M20" s="87"/>
      <c r="N20" s="87"/>
      <c r="O20" s="82"/>
    </row>
    <row r="21" spans="2:15" x14ac:dyDescent="0.2">
      <c r="B21" s="81"/>
      <c r="C21" s="87"/>
      <c r="D21" s="87"/>
      <c r="E21" s="87"/>
      <c r="F21" s="87"/>
      <c r="G21" s="87"/>
      <c r="H21" s="87"/>
      <c r="I21" s="79"/>
      <c r="J21" s="87"/>
      <c r="K21" s="87"/>
      <c r="L21" s="87"/>
      <c r="M21" s="87"/>
      <c r="N21" s="87"/>
      <c r="O21" s="82"/>
    </row>
    <row r="22" spans="2:15" x14ac:dyDescent="0.2">
      <c r="B22" s="81"/>
      <c r="C22" s="87"/>
      <c r="D22" s="87"/>
      <c r="E22" s="87"/>
      <c r="F22" s="87"/>
      <c r="G22" s="87"/>
      <c r="H22" s="87"/>
      <c r="I22" s="79"/>
      <c r="J22" s="87"/>
      <c r="K22" s="87"/>
      <c r="L22" s="87"/>
      <c r="M22" s="87"/>
      <c r="N22" s="87"/>
      <c r="O22" s="82"/>
    </row>
    <row r="23" spans="2:15" x14ac:dyDescent="0.2">
      <c r="B23" s="100"/>
      <c r="C23" s="87"/>
      <c r="D23" s="87"/>
      <c r="E23" s="87"/>
      <c r="F23" s="87"/>
      <c r="G23" s="87"/>
      <c r="H23" s="87"/>
      <c r="I23" s="79"/>
      <c r="J23" s="87"/>
      <c r="K23" s="87"/>
      <c r="L23" s="87"/>
      <c r="M23" s="87"/>
      <c r="N23" s="87"/>
      <c r="O23" s="82"/>
    </row>
    <row r="24" spans="2:15" x14ac:dyDescent="0.2">
      <c r="B24" s="599" t="s">
        <v>160</v>
      </c>
      <c r="C24" s="600"/>
      <c r="D24" s="87"/>
      <c r="E24" s="87"/>
      <c r="F24" s="87"/>
      <c r="G24" s="87"/>
      <c r="H24" s="87"/>
      <c r="I24" s="79"/>
      <c r="J24" s="87"/>
      <c r="K24" s="87"/>
      <c r="L24" s="87"/>
      <c r="M24" s="87"/>
      <c r="N24" s="593" t="s">
        <v>161</v>
      </c>
      <c r="O24" s="594"/>
    </row>
    <row r="25" spans="2:15" ht="12.95" customHeight="1" x14ac:dyDescent="0.2">
      <c r="B25" s="601"/>
      <c r="C25" s="600"/>
      <c r="D25" s="101"/>
      <c r="E25" s="101"/>
      <c r="F25" s="101"/>
      <c r="G25" s="101"/>
      <c r="H25" s="101"/>
      <c r="I25" s="102"/>
      <c r="J25" s="101"/>
      <c r="K25" s="101"/>
      <c r="L25" s="101"/>
      <c r="M25" s="101"/>
      <c r="N25" s="595"/>
      <c r="O25" s="594"/>
    </row>
    <row r="26" spans="2:15" x14ac:dyDescent="0.2">
      <c r="B26" s="601"/>
      <c r="C26" s="600"/>
      <c r="D26" s="103"/>
      <c r="E26" s="103"/>
      <c r="F26" s="103"/>
      <c r="G26" s="103"/>
      <c r="H26" s="103"/>
      <c r="I26" s="79"/>
      <c r="J26" s="87"/>
      <c r="K26" s="87"/>
      <c r="L26" s="87"/>
      <c r="M26" s="87"/>
      <c r="N26" s="595"/>
      <c r="O26" s="594"/>
    </row>
    <row r="27" spans="2:15" x14ac:dyDescent="0.2">
      <c r="B27" s="601"/>
      <c r="C27" s="600"/>
      <c r="D27" s="87"/>
      <c r="E27" s="87"/>
      <c r="F27" s="87"/>
      <c r="G27" s="87"/>
      <c r="H27" s="87"/>
      <c r="I27" s="79"/>
      <c r="J27" s="87"/>
      <c r="K27" s="87"/>
      <c r="L27" s="87"/>
      <c r="M27" s="87"/>
      <c r="N27" s="595"/>
      <c r="O27" s="594"/>
    </row>
    <row r="28" spans="2:15" x14ac:dyDescent="0.2">
      <c r="B28" s="81"/>
      <c r="C28" s="87"/>
      <c r="D28" s="87"/>
      <c r="E28" s="87"/>
      <c r="F28" s="87"/>
      <c r="G28" s="87"/>
      <c r="H28" s="87"/>
      <c r="I28" s="79"/>
      <c r="J28" s="87"/>
      <c r="K28" s="87"/>
      <c r="L28" s="87"/>
      <c r="M28" s="87"/>
      <c r="N28" s="87"/>
      <c r="O28" s="82"/>
    </row>
    <row r="29" spans="2:15" x14ac:dyDescent="0.2">
      <c r="B29" s="81"/>
      <c r="C29" s="87"/>
      <c r="D29" s="87"/>
      <c r="E29" s="87"/>
      <c r="F29" s="87"/>
      <c r="G29" s="87"/>
      <c r="H29" s="87"/>
      <c r="I29" s="79"/>
      <c r="J29" s="87"/>
      <c r="K29" s="87"/>
      <c r="L29" s="87"/>
      <c r="M29" s="87"/>
      <c r="N29" s="87"/>
      <c r="O29" s="82"/>
    </row>
    <row r="30" spans="2:15" x14ac:dyDescent="0.2">
      <c r="B30" s="81"/>
      <c r="C30" s="87"/>
      <c r="D30" s="87"/>
      <c r="E30" s="87"/>
      <c r="F30" s="87"/>
      <c r="G30" s="87"/>
      <c r="H30" s="87"/>
      <c r="I30" s="79"/>
      <c r="J30" s="87"/>
      <c r="K30" s="87"/>
      <c r="L30" s="87"/>
      <c r="M30" s="87"/>
      <c r="N30" s="87"/>
      <c r="O30" s="82"/>
    </row>
    <row r="31" spans="2:15" x14ac:dyDescent="0.2">
      <c r="B31" s="81"/>
      <c r="C31" s="87"/>
      <c r="D31" s="87">
        <f>START!G232</f>
        <v>0</v>
      </c>
      <c r="E31" s="87"/>
      <c r="F31" s="87"/>
      <c r="G31" s="87"/>
      <c r="H31" s="87"/>
      <c r="I31" s="79"/>
      <c r="J31" s="87"/>
      <c r="K31" s="87"/>
      <c r="L31" s="87"/>
      <c r="M31" s="87"/>
      <c r="N31" s="87"/>
      <c r="O31" s="82"/>
    </row>
    <row r="32" spans="2:15" x14ac:dyDescent="0.2">
      <c r="B32" s="81"/>
      <c r="C32" s="87"/>
      <c r="D32" s="87"/>
      <c r="E32" s="87"/>
      <c r="F32" s="87"/>
      <c r="G32" s="87"/>
      <c r="H32" s="87"/>
      <c r="I32" s="79"/>
      <c r="J32" s="87"/>
      <c r="K32" s="87">
        <f>START!H232</f>
        <v>0</v>
      </c>
      <c r="L32" s="87"/>
      <c r="M32" s="87"/>
      <c r="N32" s="87"/>
      <c r="O32" s="82"/>
    </row>
    <row r="33" spans="2:15" x14ac:dyDescent="0.2">
      <c r="B33" s="81"/>
      <c r="C33" s="87"/>
      <c r="D33" s="87"/>
      <c r="E33" s="87"/>
      <c r="F33" s="87"/>
      <c r="G33" s="87"/>
      <c r="H33" s="87"/>
      <c r="I33" s="79"/>
      <c r="J33" s="87"/>
      <c r="K33" s="87"/>
      <c r="L33" s="87"/>
      <c r="M33" s="87"/>
      <c r="N33" s="87"/>
      <c r="O33" s="82"/>
    </row>
    <row r="34" spans="2:15" x14ac:dyDescent="0.2">
      <c r="B34" s="81"/>
      <c r="C34" s="87"/>
      <c r="D34" s="87"/>
      <c r="E34" s="87"/>
      <c r="F34" s="87"/>
      <c r="G34" s="87"/>
      <c r="H34" s="87"/>
      <c r="I34" s="79"/>
      <c r="J34" s="87"/>
      <c r="K34" s="87"/>
      <c r="L34" s="87"/>
      <c r="M34" s="87"/>
      <c r="N34" s="87"/>
      <c r="O34" s="82"/>
    </row>
    <row r="35" spans="2:15" x14ac:dyDescent="0.2">
      <c r="B35" s="81"/>
      <c r="C35" s="87"/>
      <c r="D35" s="87"/>
      <c r="E35" s="87"/>
      <c r="F35" s="87"/>
      <c r="G35" s="87"/>
      <c r="H35" s="87"/>
      <c r="I35" s="79"/>
      <c r="J35" s="87"/>
      <c r="K35" s="87"/>
      <c r="L35" s="87"/>
      <c r="M35" s="87"/>
      <c r="N35" s="87"/>
      <c r="O35" s="82"/>
    </row>
    <row r="36" spans="2:15" x14ac:dyDescent="0.2">
      <c r="B36" s="81"/>
      <c r="C36" s="87"/>
      <c r="D36" s="588" t="s">
        <v>154</v>
      </c>
      <c r="E36" s="588"/>
      <c r="F36" s="588"/>
      <c r="G36" s="87"/>
      <c r="H36" s="87"/>
      <c r="I36" s="79"/>
      <c r="J36" s="87"/>
      <c r="K36" s="588" t="s">
        <v>155</v>
      </c>
      <c r="L36" s="588"/>
      <c r="M36" s="588"/>
      <c r="N36" s="87"/>
      <c r="O36" s="82"/>
    </row>
    <row r="37" spans="2:15" x14ac:dyDescent="0.2">
      <c r="B37" s="81"/>
      <c r="C37" s="87"/>
      <c r="D37" s="87"/>
      <c r="E37" s="87"/>
      <c r="F37" s="87"/>
      <c r="G37" s="87"/>
      <c r="H37" s="87"/>
      <c r="I37" s="79"/>
      <c r="J37" s="87"/>
      <c r="K37" s="87"/>
      <c r="L37" s="87"/>
      <c r="M37" s="87"/>
      <c r="N37" s="87"/>
      <c r="O37" s="82"/>
    </row>
    <row r="38" spans="2:15" x14ac:dyDescent="0.2">
      <c r="B38" s="81"/>
      <c r="C38" s="591"/>
      <c r="D38" s="591"/>
      <c r="E38" s="591"/>
      <c r="F38" s="591"/>
      <c r="G38" s="596" t="s">
        <v>126</v>
      </c>
      <c r="H38" s="597"/>
      <c r="I38" s="597"/>
      <c r="J38" s="597"/>
      <c r="K38" s="591"/>
      <c r="L38" s="591"/>
      <c r="M38" s="591"/>
      <c r="N38" s="591"/>
      <c r="O38" s="82"/>
    </row>
    <row r="39" spans="2:15" ht="13.5" thickBot="1" x14ac:dyDescent="0.25">
      <c r="B39" s="104"/>
      <c r="C39" s="105"/>
      <c r="D39" s="105"/>
      <c r="E39" s="105"/>
      <c r="F39" s="105"/>
      <c r="G39" s="598"/>
      <c r="H39" s="598"/>
      <c r="I39" s="598"/>
      <c r="J39" s="598"/>
      <c r="K39" s="105"/>
      <c r="L39" s="105"/>
      <c r="M39" s="105"/>
      <c r="N39" s="105"/>
      <c r="O39" s="106"/>
    </row>
  </sheetData>
  <sheetProtection sheet="1" objects="1" scenarios="1"/>
  <mergeCells count="15">
    <mergeCell ref="J17:M17"/>
    <mergeCell ref="C38:F38"/>
    <mergeCell ref="K38:N38"/>
    <mergeCell ref="N24:O27"/>
    <mergeCell ref="G38:J39"/>
    <mergeCell ref="B24:C27"/>
    <mergeCell ref="D36:F36"/>
    <mergeCell ref="K36:M36"/>
    <mergeCell ref="Q10:R10"/>
    <mergeCell ref="G11:J12"/>
    <mergeCell ref="D14:F14"/>
    <mergeCell ref="K14:M14"/>
    <mergeCell ref="K3:M3"/>
    <mergeCell ref="C12:F12"/>
    <mergeCell ref="K12:N12"/>
  </mergeCells>
  <phoneticPr fontId="0" type="noConversion"/>
  <hyperlinks>
    <hyperlink ref="Q10" location="START!B232" display="Return to Start"/>
  </hyperlinks>
  <pageMargins left="0.75" right="0.75" top="1" bottom="1" header="0.5" footer="0.5"/>
  <pageSetup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Read ME</vt:lpstr>
      <vt:lpstr>START</vt:lpstr>
      <vt:lpstr>CPM</vt:lpstr>
      <vt:lpstr>EFE-IFE</vt:lpstr>
      <vt:lpstr>CompanyWorth</vt:lpstr>
      <vt:lpstr>BCG</vt:lpstr>
      <vt:lpstr>IE</vt:lpstr>
      <vt:lpstr>SPACE</vt:lpstr>
      <vt:lpstr>GRAND</vt:lpstr>
      <vt:lpstr>QSPM</vt:lpstr>
      <vt:lpstr>SWOT</vt:lpstr>
      <vt:lpstr>EPS-EBIT</vt:lpstr>
      <vt:lpstr>EPS-EBIT Graph</vt:lpstr>
      <vt:lpstr>Financial Charts</vt:lpstr>
      <vt:lpstr>Financial Ratios</vt:lpstr>
      <vt:lpstr>'Read ME'!OLE_LINK1</vt:lpstr>
      <vt:lpstr>'Read ME'!OLE_LINK2</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 David</dc:creator>
  <cp:lastModifiedBy>Forest</cp:lastModifiedBy>
  <dcterms:created xsi:type="dcterms:W3CDTF">2004-02-09T05:51:04Z</dcterms:created>
  <dcterms:modified xsi:type="dcterms:W3CDTF">2014-10-08T00:36:08Z</dcterms:modified>
</cp:coreProperties>
</file>